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PLANILHA " sheetId="1" r:id="rId1"/>
  </sheets>
  <definedNames>
    <definedName name="_xlnm.Print_Area" localSheetId="0">'PLANILHA '!$A$1:$H$569</definedName>
    <definedName name="_xlnm.Print_Titles" localSheetId="0">'PLANILHA '!$15:$16</definedName>
  </definedNames>
  <calcPr fullCalcOnLoad="1"/>
</workbook>
</file>

<file path=xl/sharedStrings.xml><?xml version="1.0" encoding="utf-8"?>
<sst xmlns="http://schemas.openxmlformats.org/spreadsheetml/2006/main" count="1413" uniqueCount="382">
  <si>
    <t>1.1</t>
  </si>
  <si>
    <t>3.1</t>
  </si>
  <si>
    <t>3.2</t>
  </si>
  <si>
    <t xml:space="preserve"> B  - PRAZO DE FISCALIZAÇÃO:</t>
  </si>
  <si>
    <t>PLANILHA DE ORÇAMENTOS - COMPRA DE MATERIAIS E/OU SERVIÇOS</t>
  </si>
  <si>
    <t>ITEM</t>
  </si>
  <si>
    <t>DESCRIÇÃO</t>
  </si>
  <si>
    <t>PREÇO UNITÁRIO</t>
  </si>
  <si>
    <t>PREÇO TOTAL</t>
  </si>
  <si>
    <t>MATERIAL</t>
  </si>
  <si>
    <t>MÃO DE OBRA</t>
  </si>
  <si>
    <t>1.0</t>
  </si>
  <si>
    <t>m²</t>
  </si>
  <si>
    <t>UNID</t>
  </si>
  <si>
    <t>QUANT</t>
  </si>
  <si>
    <t>I</t>
  </si>
  <si>
    <t>OBSERVAÇÕES</t>
  </si>
  <si>
    <t xml:space="preserve"> C - LIMPEZA DA OBRA:</t>
  </si>
  <si>
    <r>
      <t xml:space="preserve">      </t>
    </r>
    <r>
      <rPr>
        <b/>
        <sz val="10"/>
        <color indexed="8"/>
        <rFont val="MS Sans Serif"/>
        <family val="2"/>
      </rPr>
      <t xml:space="preserve">- A empresa deverá apresentar a planilha com assinatura de seu  responsável em todas as vias. </t>
    </r>
  </si>
  <si>
    <t xml:space="preserve"> A  - CONSIDERAÇÕES GERAIS:</t>
  </si>
  <si>
    <t>4.1</t>
  </si>
  <si>
    <t>PINTURA</t>
  </si>
  <si>
    <t xml:space="preserve">      - até 5 dias úteis após o prazo de execução e entrega do "As Built", mediante comunicado formal de conclusão por parte da contratada.</t>
  </si>
  <si>
    <t>SERRALHERIA</t>
  </si>
  <si>
    <t>SUBTOTAL OBRAS CIVIS</t>
  </si>
  <si>
    <t>Limpeza final da obra</t>
  </si>
  <si>
    <t>OBRAS CIVIS</t>
  </si>
  <si>
    <t>II</t>
  </si>
  <si>
    <t>m</t>
  </si>
  <si>
    <t>2.1</t>
  </si>
  <si>
    <t>1.2</t>
  </si>
  <si>
    <t>1.3</t>
  </si>
  <si>
    <t>1.4</t>
  </si>
  <si>
    <t>1.5</t>
  </si>
  <si>
    <t>1.6</t>
  </si>
  <si>
    <t>2.2</t>
  </si>
  <si>
    <r>
      <t xml:space="preserve">4- A empresa deverá fornecer a ART de </t>
    </r>
    <r>
      <rPr>
        <b/>
        <sz val="10"/>
        <color indexed="8"/>
        <rFont val="MS Sans Serif"/>
        <family val="2"/>
      </rPr>
      <t>execução</t>
    </r>
    <r>
      <rPr>
        <sz val="10"/>
        <color indexed="8"/>
        <rFont val="MS Sans Serif"/>
        <family val="2"/>
      </rPr>
      <t xml:space="preserve"> da obra  antes de iniciar o serviço.</t>
    </r>
  </si>
  <si>
    <t>5- Os licitantes deverão preencher, obrigatoriamente, todos os subitens da planilha, com preço unitário para material e mão de obra e preço total, sob pena de terem sua proposta desclassificada, exceto os campos preenchidos com x,xx, que não deverão ser preenchidos. Não serão aceitas planilhas com valores preenchidos iguais a R$ 0,00.</t>
  </si>
  <si>
    <t>6- No preço unitário para material, mão-de-obra e no respectivo  preço total, de cada subitem, deverá o proponente incluir todos  os insumos, taxas, BDI e demais despesas que compõe o subitem, sob pena de terem sua proposta desclassificada.</t>
  </si>
  <si>
    <t xml:space="preserve">7- A Empresa deverá entregar na conclusão do serviço, juntamente   com o "As Built" da obra a planilha de certificação dos cabos UTP.  </t>
  </si>
  <si>
    <t xml:space="preserve">8- A empresa contratada deverá comunicar a Administração da   Agência, com 48 hs de antecedência,  a data e horário de    execução     dos  serviços,   bem  como,  a  relação  dos   funcionários que participarão da obra. </t>
  </si>
  <si>
    <t>9- 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</si>
  <si>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 xml:space="preserve"> </t>
  </si>
  <si>
    <t>III</t>
  </si>
  <si>
    <t>x,xx</t>
  </si>
  <si>
    <t>TOTAL GERAL</t>
  </si>
  <si>
    <t>10-  A empresa deverá observar as instruções e recomendações dos fabricantes dos materiais e equipamentos.</t>
  </si>
  <si>
    <t>11- A empresa deverá observar as Normas Gerais contidas nos Memoriais Técnicos e projetos.</t>
  </si>
  <si>
    <t>12-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</si>
  <si>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 xml:space="preserve">13- Maiores detalhes sobre os materiais empregados e serviços técnicos encontram-se nos memoriais descritivos do projeto. </t>
  </si>
  <si>
    <t>OBRAS CIVIS, INTERIORES, HIDRÁULICA, ELÉT. PARA A ACESSIBILIDADE DAS AGÊNCIAS EM SÃO PAULO.</t>
  </si>
  <si>
    <t>AGÊNCIA LAPA</t>
  </si>
  <si>
    <t>INSTALAÇÕES PROVISÓRIAS</t>
  </si>
  <si>
    <t>Placa de obra</t>
  </si>
  <si>
    <t>Responsabilidade Técnica</t>
  </si>
  <si>
    <t>conj.</t>
  </si>
  <si>
    <t>" as built"</t>
  </si>
  <si>
    <t xml:space="preserve"> SERVIÇOS PRELIMINARES</t>
  </si>
  <si>
    <t>Demolição</t>
  </si>
  <si>
    <t>2.1.1</t>
  </si>
  <si>
    <t xml:space="preserve">       - alvenaria</t>
  </si>
  <si>
    <t>2.1.2</t>
  </si>
  <si>
    <t xml:space="preserve">       - piso cerâmico</t>
  </si>
  <si>
    <t>2.1.3</t>
  </si>
  <si>
    <t xml:space="preserve">      -  piso pedra miracema</t>
  </si>
  <si>
    <t xml:space="preserve">       - soleira de granito</t>
  </si>
  <si>
    <t xml:space="preserve">       - azulejos</t>
  </si>
  <si>
    <t xml:space="preserve">       - contrapiso com recomposição</t>
  </si>
  <si>
    <t>m2</t>
  </si>
  <si>
    <t>Retirada de:</t>
  </si>
  <si>
    <t>2.2.1</t>
  </si>
  <si>
    <t xml:space="preserve">       - corrimão existente em aço inox, ferro e madeira</t>
  </si>
  <si>
    <t xml:space="preserve">       - painéis divisórios, portas e visor</t>
  </si>
  <si>
    <t xml:space="preserve">       - esquadria madeira existente - PR</t>
  </si>
  <si>
    <t>un.</t>
  </si>
  <si>
    <t xml:space="preserve">       - guichê de caixa</t>
  </si>
  <si>
    <t xml:space="preserve">       - maquina auto atendimento</t>
  </si>
  <si>
    <t>2.3</t>
  </si>
  <si>
    <t>Relocar:</t>
  </si>
  <si>
    <t>2.3.1</t>
  </si>
  <si>
    <t xml:space="preserve">       - longarinas</t>
  </si>
  <si>
    <t xml:space="preserve">       - mesas</t>
  </si>
  <si>
    <t xml:space="preserve">       -cadeiras</t>
  </si>
  <si>
    <t xml:space="preserve">       - armários</t>
  </si>
  <si>
    <t xml:space="preserve">       - floreira interna</t>
  </si>
  <si>
    <t xml:space="preserve">       - porta copos junto ao bebedor</t>
  </si>
  <si>
    <t>2.4</t>
  </si>
  <si>
    <t>Retirada de entulho</t>
  </si>
  <si>
    <t>m³</t>
  </si>
  <si>
    <t>2.5</t>
  </si>
  <si>
    <t>Projeto Elétrico e Hidráulico</t>
  </si>
  <si>
    <t>SUPRA-ESTRUTURA</t>
  </si>
  <si>
    <t>Estrutura de concreto:</t>
  </si>
  <si>
    <t>3.1.1</t>
  </si>
  <si>
    <t xml:space="preserve">       - viga de concreto armado</t>
  </si>
  <si>
    <t>PAREDES</t>
  </si>
  <si>
    <t xml:space="preserve">       - tijolo furado (6 furos) 15cm</t>
  </si>
  <si>
    <t>PAVIMENTAÇÕES</t>
  </si>
  <si>
    <t>Pisos:</t>
  </si>
  <si>
    <t xml:space="preserve">       - enchimento</t>
  </si>
  <si>
    <t xml:space="preserve">       - regularização para pavimentação colada </t>
  </si>
  <si>
    <t xml:space="preserve">       - cerâmico 30,0 x 30,0 - carga pesada PEIV - cor branco gelo</t>
  </si>
  <si>
    <t xml:space="preserve">       - cimentado rugoso</t>
  </si>
  <si>
    <t xml:space="preserve">       - placa cimento amarelo alerta 40,0cm x40,0cm - EXTERNO</t>
  </si>
  <si>
    <t xml:space="preserve">       - placa cimento amarelo direcional 40,0cm x40,0cm - EXTERNO</t>
  </si>
  <si>
    <t xml:space="preserve">       - placa emborrachado cinza alerta 30,0cm x30,0cm - INTERNO</t>
  </si>
  <si>
    <t>degrau e espelho em basalto tear serrado</t>
  </si>
  <si>
    <t>Soleiras granito cinza andorinha polido</t>
  </si>
  <si>
    <t>REVESTIMENTOS</t>
  </si>
  <si>
    <t xml:space="preserve">      - chapisco</t>
  </si>
  <si>
    <t xml:space="preserve">      - emboço</t>
  </si>
  <si>
    <t xml:space="preserve">      - reboco</t>
  </si>
  <si>
    <t xml:space="preserve">      - azulejo ( 20cmx20cm, liso, brilhante, cor branco)</t>
  </si>
  <si>
    <t xml:space="preserve">      - azulejo idem existente/ recompor</t>
  </si>
  <si>
    <t xml:space="preserve">ESQUADRIAS </t>
  </si>
  <si>
    <t>Madeira:</t>
  </si>
  <si>
    <t xml:space="preserve">         - PM 01 - 90cmx210cm - 01 folha - abrir</t>
  </si>
  <si>
    <t>FERRAGENS</t>
  </si>
  <si>
    <t xml:space="preserve">Porta madeira interna de abrir tipo alavanca </t>
  </si>
  <si>
    <t>PM01</t>
  </si>
  <si>
    <t xml:space="preserve">      - selador</t>
  </si>
  <si>
    <t xml:space="preserve">      - massa corrida PVA</t>
  </si>
  <si>
    <t xml:space="preserve">      - látex PVA sobre forro de laje</t>
  </si>
  <si>
    <t xml:space="preserve">      - acrílica sobre massa corrida cor idem existente</t>
  </si>
  <si>
    <t xml:space="preserve">      - esmalte sobre madeira com fundo branco cor idem existente</t>
  </si>
  <si>
    <t xml:space="preserve">      - pintura para piso de estacionamento</t>
  </si>
  <si>
    <t>INTERIORES</t>
  </si>
  <si>
    <t>DIVISÓRIAS E PAINÉIS:</t>
  </si>
  <si>
    <t xml:space="preserve">       - painel UV, idem existente, montantes e rodapés simples, de aço, com pintura eletrostática cor idem existente.</t>
  </si>
  <si>
    <t xml:space="preserve">       - portas divisória 90x210cm, c/visor 60x90cm existente a reinstalar,  c/ferragem completa tipo alavanca .</t>
  </si>
  <si>
    <t>MOBILIARIO SOB MEDIDA</t>
  </si>
  <si>
    <t>Mobiliário padrão Banrisul</t>
  </si>
  <si>
    <t xml:space="preserve">       - guichê de caixa - adaptação para acessibilidade</t>
  </si>
  <si>
    <t xml:space="preserve">       - console - adaptação para acessibilidade</t>
  </si>
  <si>
    <t xml:space="preserve">       - mesa atendimento - adaptação para acessibilidade</t>
  </si>
  <si>
    <t xml:space="preserve">       - mesa de reuniões - adaptação para acessibilidade</t>
  </si>
  <si>
    <t>Aço</t>
  </si>
  <si>
    <t xml:space="preserve">         - corrimão duplo e simples completo em aço inox</t>
  </si>
  <si>
    <t>3.1.2</t>
  </si>
  <si>
    <t xml:space="preserve">         - corrimão simples de parede  em aço inox</t>
  </si>
  <si>
    <t>SINALIZAÇÃO INTERNA</t>
  </si>
  <si>
    <t xml:space="preserve">         - adesivo com pictograma de deficientes</t>
  </si>
  <si>
    <t xml:space="preserve">      - Sinalização visual de degraus  3,0 x20,0cm</t>
  </si>
  <si>
    <t>um</t>
  </si>
  <si>
    <t xml:space="preserve">      - Anel em borracha para corrimão</t>
  </si>
  <si>
    <t xml:space="preserve">      - Sinalização tátil de corrimão em braile - placa 13 x 60 mm</t>
  </si>
  <si>
    <t>ACESSÓRIOS DE DEFICIENTES</t>
  </si>
  <si>
    <t xml:space="preserve">         - barra 45,0cm aço inox</t>
  </si>
  <si>
    <t xml:space="preserve">         - barra 80,0cm aço inox</t>
  </si>
  <si>
    <t xml:space="preserve">         - barra apoio de lavatório em aço inox</t>
  </si>
  <si>
    <t xml:space="preserve">         - espelho inclinado em alumínio </t>
  </si>
  <si>
    <t xml:space="preserve">         - chapa para porta em aço inox</t>
  </si>
  <si>
    <t>LIMPEZA</t>
  </si>
  <si>
    <t>Limpeza permanente da obra</t>
  </si>
  <si>
    <t>SUBTOTAL INTERIORES</t>
  </si>
  <si>
    <t>INSTALAÇÕES HIDROSSANITÁRIAS</t>
  </si>
  <si>
    <t>APARELHOS SANITÁRIOS</t>
  </si>
  <si>
    <t>vaso sanitário c/acento sanit. - linha confort - DECA</t>
  </si>
  <si>
    <t>lavatório de canto - linha Izy - DECA</t>
  </si>
  <si>
    <t>papeleira louça embutida</t>
  </si>
  <si>
    <t xml:space="preserve">saboneteira </t>
  </si>
  <si>
    <t>toalheiro p/ papel toalha</t>
  </si>
  <si>
    <t>caixa de descarga de embutir</t>
  </si>
  <si>
    <t>METAIS SANITÁRIOS</t>
  </si>
  <si>
    <t>torneira decamatic</t>
  </si>
  <si>
    <t>REDE DE ÁGUA FRIA</t>
  </si>
  <si>
    <t xml:space="preserve">Instalações de água para sanitário de deficientes </t>
  </si>
  <si>
    <t>Adaptações de obra civil externas ao sanitário de deficientes</t>
  </si>
  <si>
    <t>REDE DE ESGOTO CLOACAL</t>
  </si>
  <si>
    <t>Instalações de esgoto completa para sanitário de deficientes com adaptações</t>
  </si>
  <si>
    <t>SUBTOTAL INSTALAÇÕES HIDROSSANITÁRIAS</t>
  </si>
  <si>
    <t>IV</t>
  </si>
  <si>
    <t>INSTALAÇÕES ELETRICAS</t>
  </si>
  <si>
    <t>SUBTOTAL ELÉTRICO:</t>
  </si>
  <si>
    <t xml:space="preserve">AGÊNCIA CIDADE JARDIM </t>
  </si>
  <si>
    <t xml:space="preserve"> OBRAS CIVIS</t>
  </si>
  <si>
    <t xml:space="preserve"> INSTALAÇÕES PROVISÓRIAS</t>
  </si>
  <si>
    <t xml:space="preserve">      -  piso placas cimento na calçada para colocação piso tátil</t>
  </si>
  <si>
    <t xml:space="preserve">       - forro de gesso com rodaforro</t>
  </si>
  <si>
    <t xml:space="preserve">       - corrimão existente em  madeira</t>
  </si>
  <si>
    <t xml:space="preserve">       - tampo de granito, cuba, metais e armário em madeira- completo</t>
  </si>
  <si>
    <t xml:space="preserve">       - vaso sanitário completo</t>
  </si>
  <si>
    <t xml:space="preserve">       - acessórios sanitários</t>
  </si>
  <si>
    <t xml:space="preserve">       - console</t>
  </si>
  <si>
    <t xml:space="preserve">       - divisória tipo biombo</t>
  </si>
  <si>
    <t>FORROS</t>
  </si>
  <si>
    <t>Forros:</t>
  </si>
  <si>
    <t>4.1.1</t>
  </si>
  <si>
    <t xml:space="preserve">       - Gesso em nivel com negativo</t>
  </si>
  <si>
    <t>Porta madeira interna de abrir tipo alavanca</t>
  </si>
  <si>
    <t xml:space="preserve">       - painel UV, existente adaptar e/ou relocar, montantes e rodapés simples, de aço, com pintura eletrostática cor idem existente.</t>
  </si>
  <si>
    <t>xxx</t>
  </si>
  <si>
    <t xml:space="preserve">      - Sinalização tátil de corrimão em braile - placa 13 x 60mm</t>
  </si>
  <si>
    <t>lavatório c/ proteção sifão - linha confort - DECA</t>
  </si>
  <si>
    <t>Adaptação exaustão existente sanitário de deficientes</t>
  </si>
  <si>
    <t>AGÊNCIA LÍBERO BADARÓ</t>
  </si>
  <si>
    <t xml:space="preserve">       - passamão do corrimão existente em ferro</t>
  </si>
  <si>
    <t xml:space="preserve">       - parcial do montante de ferro das escada</t>
  </si>
  <si>
    <t xml:space="preserve">       - cadeiras</t>
  </si>
  <si>
    <t xml:space="preserve">PAREDE </t>
  </si>
  <si>
    <t xml:space="preserve">       - painel de gesso acartonado duas faces, com placa em ambos os lados e isolamento interno em lão de vidro ensacada.</t>
  </si>
  <si>
    <t xml:space="preserve">       - Gesso acartonado em nivel, com placas nos dois lados e com lá de vidro internamente e estrutura para forro.</t>
  </si>
  <si>
    <t>4.1.2</t>
  </si>
  <si>
    <t xml:space="preserve">Estrutura de fixação forro de gesso acartonado </t>
  </si>
  <si>
    <t>Porta madeira interna de abrir  tipo alavanca</t>
  </si>
  <si>
    <t xml:space="preserve">      - látex PVA sobre forro de gesso acartonado</t>
  </si>
  <si>
    <t xml:space="preserve">      - esmalte sobre ferro com fundo antiferruginoso cor azul idem existente</t>
  </si>
  <si>
    <t xml:space="preserve">         - passamão em ferro Φ 4,0 cm </t>
  </si>
  <si>
    <t xml:space="preserve">         - complemento em ferro para montante existente, mesma bitola</t>
  </si>
  <si>
    <t xml:space="preserve">AGÊNCIA SÃO PAULO </t>
  </si>
  <si>
    <t xml:space="preserve">      -  piso cimentado na calçada para colocação piso tátil</t>
  </si>
  <si>
    <t xml:space="preserve">       - contrapiso com recomposição - escada externa</t>
  </si>
  <si>
    <t xml:space="preserve">       - corrimão existente em  aço inox</t>
  </si>
  <si>
    <t xml:space="preserve">       - piso de tijolos para reaproveitamento - escada externa</t>
  </si>
  <si>
    <t xml:space="preserve">       - soleira existente</t>
  </si>
  <si>
    <t xml:space="preserve">       - porta vidro temperado completa, vidro fixo e montante em alumínio -  acesso auto atendimento</t>
  </si>
  <si>
    <t xml:space="preserve">       - mictório completo</t>
  </si>
  <si>
    <t xml:space="preserve">       - pia com coluna completa</t>
  </si>
  <si>
    <t xml:space="preserve">       - cerâmico idem existente / recompor</t>
  </si>
  <si>
    <t xml:space="preserve">       - cimentado rugoso idem existente</t>
  </si>
  <si>
    <t xml:space="preserve">       - tijolo existente/ recolocar/  complementar - escada externa</t>
  </si>
  <si>
    <t xml:space="preserve">      - azulejo idem existente / recompor</t>
  </si>
  <si>
    <t>Ferragem completa para vidro temperado fixo e porta inclusive mola / existente / reinstalar</t>
  </si>
  <si>
    <t>Puxador Dorma - Duplo tipo alça</t>
  </si>
  <si>
    <t xml:space="preserve">conj. </t>
  </si>
  <si>
    <t>VIDROS</t>
  </si>
  <si>
    <t xml:space="preserve"> Vidro Temperado liso com porta - idem existente com reaproveitamento ferragens existentes</t>
  </si>
  <si>
    <t xml:space="preserve">      - Sinalização tátil de corrimão em braile - placa de 13 x 60 mm</t>
  </si>
  <si>
    <t>1- A pintura das alvenarias inclui a regularização do reboco, a aplicação de massa corrida, a aplicação de selador e a execução de tantas demãos de tinta, quantas forem necessárias para deixar a pintura dentro dos padrões de qualidade exigidos pelo Banco (no mínimo, duas demãos).</t>
  </si>
  <si>
    <t>2- O fornecimento e instalação das divisórias, das esquadrias e das máscaras da sala de auto-atendimento inclui todos os complementos, bem como os perfis e estruturas necessárias para garantir suas estabilidades estruturais, independentemente do pé-direito informado.</t>
  </si>
  <si>
    <t>3-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</si>
  <si>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      - Diariamente, a empresa deverá executar a limpeza geral da obra, retirando e transportando para fora das dependências do Banco,  todo e quaisquer materiais inservíveis, caliça, restos diversos, etc.</t>
  </si>
  <si>
    <t xml:space="preserve">  CC (      )    TP (      )    CP(      )   </t>
  </si>
  <si>
    <t xml:space="preserve">1. OBJETO: </t>
  </si>
  <si>
    <t>OBRAS CIVIS, INTERIORES, HIDRÁULICA, ELÉT. PARA A ACESSIBILIDADE DAS AGÊNCIAS EM SÃO PAULO .</t>
  </si>
  <si>
    <t>AG.LAPA,AG. CIDADE JARDIM, AG. LIBERO BADARÓ E AG. SÃO PAULO.</t>
  </si>
  <si>
    <t xml:space="preserve">2. ENDEREÇO DE EXECUÇÃO/ENTREGA:   </t>
  </si>
  <si>
    <t>AG. LAPA -RUA NOSSA SENHORA DA LAPA, 427 - SÃO PAULO- SP.</t>
  </si>
  <si>
    <t>AG. CIDADE JARDIM -AV. CIDADE JARDIM, 386 - SÃO PAULO- SP.</t>
  </si>
  <si>
    <t>AG. LÍBERO BADARÓ -RUA LIBERO BADARÓ , 292 - SÃO PAULO- SP.</t>
  </si>
  <si>
    <t>AG. SÃO PAULO -AV. PAULISTA , 2381 - SÃO PAULO- SP.</t>
  </si>
  <si>
    <t>3. PRAZO DE EXECUÇÃO/ENTREGA: 90 dias</t>
  </si>
  <si>
    <t>4. HORÁRIO PARA EXECUÇÃO/ENTREGA: a combinar com a agência .</t>
  </si>
  <si>
    <t xml:space="preserve">6. ANEXOS: Plantas/memoriais descritivos deverão ser adquiridos na PORTOPLOT, Rua Francisco Ferrer 272, Rio Branco POA, f:(51)30194263 / 84557640, e-mail:portoplot@portoplot.com.br </t>
  </si>
  <si>
    <t>1.1.1</t>
  </si>
  <si>
    <t>1.1.2</t>
  </si>
  <si>
    <t>1.1.3</t>
  </si>
  <si>
    <t>SERVIÇOS PRELIMINARES</t>
  </si>
  <si>
    <t>1.2.1</t>
  </si>
  <si>
    <t>1.2.1.1</t>
  </si>
  <si>
    <t>1.2.1.2</t>
  </si>
  <si>
    <t>1.2.1.3</t>
  </si>
  <si>
    <t>1.2.1.4</t>
  </si>
  <si>
    <t>1.2.1.5</t>
  </si>
  <si>
    <t>1.2.1.6</t>
  </si>
  <si>
    <t>1.2.2</t>
  </si>
  <si>
    <t>1.2.2.1</t>
  </si>
  <si>
    <t>1.2.2.2</t>
  </si>
  <si>
    <t>1.2.2.3</t>
  </si>
  <si>
    <t>1.2.2.4</t>
  </si>
  <si>
    <t>1.2.2.5</t>
  </si>
  <si>
    <t>1.2.3</t>
  </si>
  <si>
    <t>1.2.3.1</t>
  </si>
  <si>
    <t>1.2.3.2</t>
  </si>
  <si>
    <t>1.2.3.3</t>
  </si>
  <si>
    <t>1.2.3.4</t>
  </si>
  <si>
    <t>1.2.3.5</t>
  </si>
  <si>
    <t>1.2.3.6</t>
  </si>
  <si>
    <t>1.2.4</t>
  </si>
  <si>
    <t>1.2.5</t>
  </si>
  <si>
    <t>1.3.1</t>
  </si>
  <si>
    <t>1.3.1.1</t>
  </si>
  <si>
    <t>1.4.1</t>
  </si>
  <si>
    <t>1.5.1</t>
  </si>
  <si>
    <t>1.5.1.1</t>
  </si>
  <si>
    <t>1.5.1.2</t>
  </si>
  <si>
    <t>1.5.1.3</t>
  </si>
  <si>
    <t>1.5.1.4</t>
  </si>
  <si>
    <t>1.5.1.5</t>
  </si>
  <si>
    <t>1.5.1.6</t>
  </si>
  <si>
    <t>1.5.1.7</t>
  </si>
  <si>
    <t>1.5.2</t>
  </si>
  <si>
    <t>1.5.3</t>
  </si>
  <si>
    <t>1.6.1</t>
  </si>
  <si>
    <t>1.6.2</t>
  </si>
  <si>
    <t>1.6.3</t>
  </si>
  <si>
    <t>1.6.4</t>
  </si>
  <si>
    <t>1.6.5</t>
  </si>
  <si>
    <t>1.7</t>
  </si>
  <si>
    <t>1.7.1</t>
  </si>
  <si>
    <t>1.7.1.1</t>
  </si>
  <si>
    <t>1.8</t>
  </si>
  <si>
    <t>1.8.1</t>
  </si>
  <si>
    <t>1.8.1.1</t>
  </si>
  <si>
    <t>1.9</t>
  </si>
  <si>
    <t>1.9.1</t>
  </si>
  <si>
    <t>1.9.2</t>
  </si>
  <si>
    <t>1.9.3</t>
  </si>
  <si>
    <t>1.9.4</t>
  </si>
  <si>
    <t>1.9.5</t>
  </si>
  <si>
    <t>1.9.6</t>
  </si>
  <si>
    <t>2.2.1.1</t>
  </si>
  <si>
    <t>2.2.1.2</t>
  </si>
  <si>
    <t>2.2.1.3</t>
  </si>
  <si>
    <t>2.2.1.4</t>
  </si>
  <si>
    <t>2.3.1.1</t>
  </si>
  <si>
    <t>2.3.1.2</t>
  </si>
  <si>
    <t>2.4.1</t>
  </si>
  <si>
    <t>2.4.2</t>
  </si>
  <si>
    <t>2.4.3</t>
  </si>
  <si>
    <t>2.4.4</t>
  </si>
  <si>
    <t>2.5.1</t>
  </si>
  <si>
    <t>2.5.2</t>
  </si>
  <si>
    <t>2.5.3</t>
  </si>
  <si>
    <t>2.5.4</t>
  </si>
  <si>
    <t>2.5.5</t>
  </si>
  <si>
    <t>2.6</t>
  </si>
  <si>
    <t>2.6.1</t>
  </si>
  <si>
    <t>2.6.2</t>
  </si>
  <si>
    <t>3.1.3</t>
  </si>
  <si>
    <t>3.1.4</t>
  </si>
  <si>
    <t>3.1.5</t>
  </si>
  <si>
    <t>3.1.6</t>
  </si>
  <si>
    <t>3.2.1</t>
  </si>
  <si>
    <t>3.3</t>
  </si>
  <si>
    <t>3.3.1</t>
  </si>
  <si>
    <t>3.3.2</t>
  </si>
  <si>
    <t>3.4</t>
  </si>
  <si>
    <t>3.4.1</t>
  </si>
  <si>
    <t>3.4.2</t>
  </si>
  <si>
    <t>TOTAL GERAL AG. LAPA (1+2+3+4)</t>
  </si>
  <si>
    <t>1.2.2.6</t>
  </si>
  <si>
    <t>1.2.2.7</t>
  </si>
  <si>
    <t>1.2.2.8</t>
  </si>
  <si>
    <t>1.4.1.1</t>
  </si>
  <si>
    <t>4.1.3</t>
  </si>
  <si>
    <t>TOTAL GERAL AG. CIDADE JARDIM (1+2+3+4)</t>
  </si>
  <si>
    <t>1.4.1.2</t>
  </si>
  <si>
    <t>1.2.2.9</t>
  </si>
  <si>
    <t>1.2.2.10</t>
  </si>
  <si>
    <t>1.2.2.11</t>
  </si>
  <si>
    <t>1.6.1.1</t>
  </si>
  <si>
    <t>1.6.1.2</t>
  </si>
  <si>
    <t>1.6.1.3</t>
  </si>
  <si>
    <t>1.6.1.4</t>
  </si>
  <si>
    <t>1.6.1.5</t>
  </si>
  <si>
    <t>1.6.1.6</t>
  </si>
  <si>
    <t>1.7.2</t>
  </si>
  <si>
    <t>1.7.3</t>
  </si>
  <si>
    <t>1.7.4</t>
  </si>
  <si>
    <t>1.7.5</t>
  </si>
  <si>
    <t>1.10</t>
  </si>
  <si>
    <t xml:space="preserve">1.10.1 </t>
  </si>
  <si>
    <t>1.11</t>
  </si>
  <si>
    <t>1.11.1</t>
  </si>
  <si>
    <t>1.11.2</t>
  </si>
  <si>
    <t>1.11.3</t>
  </si>
  <si>
    <t>1.11.4</t>
  </si>
  <si>
    <t>1.11.5</t>
  </si>
  <si>
    <t>TOTAL GERAL AG. SÃO PAULO (1+2+3+4)</t>
  </si>
  <si>
    <t>TOTAL GERAL AG. LIDERO BADARÓ (1+2+3+4)</t>
  </si>
  <si>
    <t xml:space="preserve">5. CONDIÇÕES DE PAGAMENTO: Em 3 parcelas, conforme medição, a cada 30 dias, no 4º dia útil da 2ª semana subseqüente à entrega da nota fiscal/fatura correspondente. </t>
  </si>
  <si>
    <t>REDE ELETRICA COMPLETA PARA SANITÁRIO DE DEFICIENTES :</t>
  </si>
  <si>
    <t>Eletroduto pvc diametro 20mm</t>
  </si>
  <si>
    <t>Caixa de ferro ou pvc 4x2 de embutir</t>
  </si>
  <si>
    <t>un</t>
  </si>
  <si>
    <t>Caixa de ferro ou pvc octavada 3" de embutir</t>
  </si>
  <si>
    <t>4.1.4</t>
  </si>
  <si>
    <t>Conjunto de buchas e arruelas de alumínio diametro 20mm</t>
  </si>
  <si>
    <t>4.1.5</t>
  </si>
  <si>
    <t>Fio rígido 2,5mm antichama</t>
  </si>
  <si>
    <t>4.1.6</t>
  </si>
  <si>
    <t>Conjunto Interruptor simples+tomada 2P de embutir com espelho</t>
  </si>
  <si>
    <t>4.1.7</t>
  </si>
  <si>
    <t>Pulsador tipo campainha de embutir 10A/250V</t>
  </si>
  <si>
    <t>4.1.8</t>
  </si>
  <si>
    <t xml:space="preserve">Campainha Sonora de embutir em espelho 4x2 </t>
  </si>
  <si>
    <t>4.1.9</t>
  </si>
  <si>
    <t xml:space="preserve"> Disjuntor monopolar Curva C norma Din 20A</t>
  </si>
  <si>
    <t>4.2</t>
  </si>
  <si>
    <t>4.1.10</t>
  </si>
  <si>
    <t xml:space="preserve"> Luminária redonda branca tipo UTILUZ LM -com 02 Lâmpada Compacta 20W</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</si>
</sst>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Cr$&quot;#,##0_);\(&quot;Cr$&quot;#,##0\)"/>
    <numFmt numFmtId="171" formatCode="&quot;Cr$&quot;#,##0_);[Red]\(&quot;Cr$&quot;#,##0\)"/>
    <numFmt numFmtId="172" formatCode="&quot;Cr$&quot;#,##0.00_);\(&quot;Cr$&quot;#,##0.00\)"/>
    <numFmt numFmtId="173" formatCode="&quot;Cr$&quot;#,##0.00_);[Red]\(&quot;Cr$&quot;#,##0.00\)"/>
    <numFmt numFmtId="174" formatCode="_(&quot;Cr$&quot;* #,##0_);_(&quot;Cr$&quot;* \(#,##0\);_(&quot;Cr$&quot;* &quot;-&quot;_);_(@_)"/>
    <numFmt numFmtId="175" formatCode="_(&quot;Cr$&quot;* #,##0.00_);_(&quot;Cr$&quot;* \(#,##0.00\);_(&quot;Cr$&quot;* &quot;-&quot;??_);_(@_)"/>
    <numFmt numFmtId="176" formatCode="00"/>
    <numFmt numFmtId="177" formatCode="#,##0.00;[Red]#,##0.00"/>
    <numFmt numFmtId="178" formatCode="#,##0.0"/>
    <numFmt numFmtId="179" formatCode="0.00;[Red]0.00"/>
    <numFmt numFmtId="180" formatCode="0;[Red]0"/>
    <numFmt numFmtId="181" formatCode="_-* #,##0.00\ _D_M_-;\-* #,##0.00\ _D_M_-;_-* &quot;-&quot;??\ _D_M_-;_-@_-"/>
    <numFmt numFmtId="182" formatCode="0.0"/>
  </numFmts>
  <fonts count="32">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b/>
      <sz val="10"/>
      <color indexed="8"/>
      <name val="MS Sans Serif"/>
      <family val="2"/>
    </font>
    <font>
      <sz val="10"/>
      <color indexed="8"/>
      <name val="MS Sans Serif"/>
      <family val="2"/>
    </font>
    <font>
      <b/>
      <sz val="8.5"/>
      <name val="MS Sans Serif"/>
      <family val="2"/>
    </font>
    <font>
      <sz val="10"/>
      <name val="Arial"/>
      <family val="2"/>
    </font>
    <font>
      <b/>
      <sz val="12"/>
      <name val="MS Sans Serif"/>
      <family val="2"/>
    </font>
    <font>
      <b/>
      <sz val="8"/>
      <name val="MS Sans Serif"/>
      <family val="2"/>
    </font>
    <font>
      <b/>
      <sz val="9"/>
      <name val="MS Sans Serif"/>
      <family val="2"/>
    </font>
    <font>
      <sz val="9"/>
      <name val="MS Sans Serif"/>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style="hair"/>
      <bottom style="hair"/>
    </border>
    <border>
      <left style="thin"/>
      <right style="thin"/>
      <top style="thin"/>
      <bottom style="thin"/>
    </border>
    <border>
      <left style="thin"/>
      <right style="hair"/>
      <top style="hair"/>
      <bottom style="hair"/>
    </border>
    <border>
      <left style="hair"/>
      <right style="thin"/>
      <top style="hair"/>
      <bottom style="hair"/>
    </border>
    <border>
      <left style="hair"/>
      <right style="hair"/>
      <top style="thin"/>
      <bottom style="hair"/>
    </border>
    <border>
      <left>
        <color indexed="63"/>
      </left>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thin"/>
      <right>
        <color indexed="63"/>
      </right>
      <top style="hair"/>
      <bottom style="hair"/>
    </border>
    <border>
      <left>
        <color indexed="63"/>
      </left>
      <right style="hair"/>
      <top>
        <color indexed="63"/>
      </top>
      <bottom style="hair"/>
    </border>
    <border>
      <left>
        <color indexed="63"/>
      </left>
      <right style="hair"/>
      <top style="hair"/>
      <bottom style="hair"/>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8" fillId="11" borderId="1" applyNumberFormat="0" applyAlignment="0" applyProtection="0"/>
    <xf numFmtId="0" fontId="19" fillId="12" borderId="2" applyNumberFormat="0" applyAlignment="0" applyProtection="0"/>
    <xf numFmtId="0" fontId="20" fillId="0" borderId="3" applyNumberFormat="0" applyFill="0" applyAlignment="0" applyProtection="0"/>
    <xf numFmtId="0" fontId="16" fillId="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21"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3" fillId="7" borderId="0" applyNumberFormat="0" applyBorder="0" applyAlignment="0" applyProtection="0"/>
    <xf numFmtId="0" fontId="9" fillId="0" borderId="0">
      <alignment/>
      <protection/>
    </xf>
    <xf numFmtId="0" fontId="0" fillId="4" borderId="4" applyNumberFormat="0" applyFont="0" applyAlignment="0" applyProtection="0"/>
    <xf numFmtId="9" fontId="0" fillId="0" borderId="0" applyFont="0" applyFill="0" applyBorder="0" applyAlignment="0" applyProtection="0"/>
    <xf numFmtId="0" fontId="24" fillId="1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152">
    <xf numFmtId="0" fontId="0" fillId="0" borderId="0" xfId="0" applyAlignment="1">
      <alignment/>
    </xf>
    <xf numFmtId="0" fontId="1" fillId="0" borderId="0" xfId="0" applyFont="1" applyAlignment="1" applyProtection="1">
      <alignment vertical="center"/>
      <protection hidden="1"/>
    </xf>
    <xf numFmtId="0" fontId="7" fillId="0" borderId="10" xfId="0" applyFont="1" applyBorder="1" applyAlignment="1" applyProtection="1">
      <alignment horizontal="left" vertical="top" wrapText="1"/>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4" fontId="1" fillId="0" borderId="11"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top"/>
      <protection hidden="1"/>
    </xf>
    <xf numFmtId="0" fontId="0" fillId="0" borderId="0" xfId="0" applyFont="1" applyBorder="1" applyAlignment="1" applyProtection="1">
      <alignment vertical="center"/>
      <protection hidden="1"/>
    </xf>
    <xf numFmtId="4" fontId="0" fillId="0" borderId="0" xfId="0" applyNumberFormat="1" applyFont="1" applyBorder="1" applyAlignment="1" applyProtection="1">
      <alignment vertical="center"/>
      <protection hidden="1"/>
    </xf>
    <xf numFmtId="4"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horizontal="right" wrapText="1"/>
      <protection hidden="1"/>
    </xf>
    <xf numFmtId="0" fontId="1" fillId="0" borderId="0" xfId="0" applyFont="1" applyBorder="1" applyAlignment="1" applyProtection="1">
      <alignment vertical="center"/>
      <protection hidden="1"/>
    </xf>
    <xf numFmtId="0" fontId="0" fillId="0" borderId="0" xfId="0" applyFont="1" applyAlignment="1" applyProtection="1">
      <alignment horizontal="left" vertical="center"/>
      <protection hidden="1"/>
    </xf>
    <xf numFmtId="0" fontId="8" fillId="0" borderId="0" xfId="0" applyFont="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10" xfId="0" applyNumberFormat="1" applyFont="1" applyFill="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protection hidden="1"/>
    </xf>
    <xf numFmtId="4" fontId="1" fillId="0" borderId="0" xfId="0" applyNumberFormat="1" applyFont="1" applyAlignment="1" applyProtection="1">
      <alignment/>
      <protection hidden="1"/>
    </xf>
    <xf numFmtId="4" fontId="0" fillId="0" borderId="10" xfId="0" applyNumberFormat="1" applyFont="1" applyFill="1" applyBorder="1" applyAlignment="1" applyProtection="1">
      <alignment horizontal="right" vertical="center"/>
      <protection locked="0"/>
    </xf>
    <xf numFmtId="0" fontId="0" fillId="0" borderId="12" xfId="0" applyFont="1" applyBorder="1" applyAlignment="1" applyProtection="1">
      <alignment/>
      <protection hidden="1"/>
    </xf>
    <xf numFmtId="0" fontId="0" fillId="0" borderId="10" xfId="0" applyFont="1" applyBorder="1" applyAlignment="1" applyProtection="1">
      <alignment horizontal="left" vertical="center"/>
      <protection hidden="1"/>
    </xf>
    <xf numFmtId="4" fontId="0" fillId="0" borderId="10" xfId="0" applyNumberFormat="1" applyFont="1" applyBorder="1" applyAlignment="1" applyProtection="1">
      <alignment horizontal="center"/>
      <protection hidden="1"/>
    </xf>
    <xf numFmtId="0" fontId="0" fillId="0" borderId="10" xfId="0" applyFont="1" applyBorder="1" applyAlignment="1" applyProtection="1">
      <alignment horizontal="center"/>
      <protection hidden="1"/>
    </xf>
    <xf numFmtId="0" fontId="0" fillId="0" borderId="13" xfId="0" applyFont="1" applyBorder="1" applyAlignment="1" applyProtection="1">
      <alignment horizontal="right" wrapText="1"/>
      <protection hidden="1"/>
    </xf>
    <xf numFmtId="4" fontId="0" fillId="0" borderId="0" xfId="0" applyNumberFormat="1" applyFont="1" applyAlignment="1" applyProtection="1">
      <alignment/>
      <protection hidden="1"/>
    </xf>
    <xf numFmtId="0" fontId="1" fillId="0" borderId="12" xfId="0" applyFont="1" applyBorder="1" applyAlignment="1" applyProtection="1">
      <alignment vertical="top"/>
      <protection hidden="1"/>
    </xf>
    <xf numFmtId="0" fontId="1" fillId="0" borderId="10" xfId="0" applyFont="1" applyBorder="1" applyAlignment="1" applyProtection="1">
      <alignment horizontal="left"/>
      <protection hidden="1"/>
    </xf>
    <xf numFmtId="0" fontId="1" fillId="0" borderId="10" xfId="0" applyFont="1" applyBorder="1" applyAlignment="1" applyProtection="1">
      <alignment wrapText="1"/>
      <protection hidden="1"/>
    </xf>
    <xf numFmtId="4" fontId="1" fillId="0" borderId="10" xfId="0" applyNumberFormat="1" applyFont="1" applyBorder="1" applyAlignment="1" applyProtection="1">
      <alignment horizontal="center"/>
      <protection hidden="1"/>
    </xf>
    <xf numFmtId="0" fontId="1" fillId="0" borderId="10" xfId="0" applyFont="1" applyBorder="1" applyAlignment="1" applyProtection="1">
      <alignment horizontal="center"/>
      <protection hidden="1"/>
    </xf>
    <xf numFmtId="4" fontId="1" fillId="0" borderId="10" xfId="0" applyNumberFormat="1" applyFont="1" applyFill="1" applyBorder="1" applyAlignment="1" applyProtection="1">
      <alignment horizontal="right"/>
      <protection hidden="1"/>
    </xf>
    <xf numFmtId="40" fontId="1" fillId="0" borderId="13" xfId="54" applyFont="1" applyFill="1" applyBorder="1" applyAlignment="1" applyProtection="1">
      <alignment horizontal="right" vertical="top"/>
      <protection hidden="1"/>
    </xf>
    <xf numFmtId="0" fontId="0" fillId="0" borderId="0" xfId="0" applyFont="1" applyAlignment="1" applyProtection="1">
      <alignment/>
      <protection hidden="1"/>
    </xf>
    <xf numFmtId="0" fontId="0" fillId="0" borderId="12" xfId="0" applyFont="1" applyBorder="1" applyAlignment="1" applyProtection="1">
      <alignment vertical="top"/>
      <protection hidden="1"/>
    </xf>
    <xf numFmtId="4" fontId="0" fillId="0" borderId="10" xfId="50" applyNumberFormat="1" applyFont="1" applyFill="1" applyBorder="1" applyAlignment="1" applyProtection="1">
      <alignment horizontal="left" wrapText="1"/>
      <protection hidden="1"/>
    </xf>
    <xf numFmtId="4" fontId="0" fillId="0" borderId="10" xfId="0" applyNumberFormat="1" applyFont="1" applyBorder="1" applyAlignment="1" applyProtection="1">
      <alignment horizontal="center" vertical="top"/>
      <protection hidden="1"/>
    </xf>
    <xf numFmtId="40" fontId="0" fillId="0" borderId="13" xfId="54" applyFont="1" applyFill="1" applyBorder="1" applyAlignment="1" applyProtection="1">
      <alignment horizontal="right" vertical="top"/>
      <protection hidden="1"/>
    </xf>
    <xf numFmtId="0" fontId="7" fillId="18" borderId="10" xfId="0" applyFont="1" applyFill="1" applyBorder="1" applyAlignment="1" applyProtection="1">
      <alignment horizontal="left" wrapText="1"/>
      <protection hidden="1"/>
    </xf>
    <xf numFmtId="0" fontId="0" fillId="0" borderId="10" xfId="0" applyFont="1" applyBorder="1" applyAlignment="1" applyProtection="1">
      <alignment horizontal="left"/>
      <protection hidden="1"/>
    </xf>
    <xf numFmtId="0" fontId="0" fillId="0" borderId="10" xfId="0" applyFont="1" applyBorder="1" applyAlignment="1" applyProtection="1">
      <alignment horizontal="center" vertical="top"/>
      <protection hidden="1"/>
    </xf>
    <xf numFmtId="0" fontId="0" fillId="0" borderId="0" xfId="0" applyFont="1" applyBorder="1" applyAlignment="1" applyProtection="1">
      <alignment horizontal="centerContinuous" vertical="center"/>
      <protection hidden="1"/>
    </xf>
    <xf numFmtId="0" fontId="0" fillId="0" borderId="0" xfId="0" applyFont="1" applyBorder="1" applyAlignment="1" applyProtection="1">
      <alignment horizontal="left" vertical="center"/>
      <protection hidden="1"/>
    </xf>
    <xf numFmtId="0" fontId="10" fillId="0" borderId="0" xfId="0" applyFont="1" applyBorder="1" applyAlignment="1" applyProtection="1">
      <alignment horizontal="centerContinuous" vertical="center"/>
      <protection hidden="1"/>
    </xf>
    <xf numFmtId="4" fontId="10" fillId="0" borderId="0" xfId="0" applyNumberFormat="1" applyFont="1" applyBorder="1" applyAlignment="1" applyProtection="1">
      <alignment horizontal="centerContinuous" vertical="center"/>
      <protection hidden="1"/>
    </xf>
    <xf numFmtId="0" fontId="1" fillId="0" borderId="0" xfId="0" applyFont="1" applyBorder="1" applyAlignment="1" applyProtection="1">
      <alignment horizontal="centerContinuous" vertical="center"/>
      <protection hidden="1"/>
    </xf>
    <xf numFmtId="4" fontId="0" fillId="0" borderId="0" xfId="0" applyNumberFormat="1" applyFont="1" applyBorder="1" applyAlignment="1" applyProtection="1">
      <alignment horizontal="center" vertical="center"/>
      <protection hidden="1"/>
    </xf>
    <xf numFmtId="0" fontId="12" fillId="0" borderId="0" xfId="0" applyFont="1" applyBorder="1" applyAlignment="1" applyProtection="1">
      <alignment/>
      <protection hidden="1"/>
    </xf>
    <xf numFmtId="0" fontId="12" fillId="0" borderId="0" xfId="0" applyFont="1" applyBorder="1" applyAlignment="1" applyProtection="1">
      <alignment horizontal="left"/>
      <protection hidden="1"/>
    </xf>
    <xf numFmtId="0" fontId="1" fillId="0" borderId="0" xfId="0" applyFont="1" applyBorder="1" applyAlignment="1" applyProtection="1">
      <alignment/>
      <protection hidden="1"/>
    </xf>
    <xf numFmtId="4" fontId="10" fillId="0" borderId="0" xfId="0" applyNumberFormat="1" applyFont="1" applyBorder="1" applyAlignment="1" applyProtection="1">
      <alignment horizontal="center"/>
      <protection hidden="1"/>
    </xf>
    <xf numFmtId="0" fontId="10" fillId="0" borderId="0" xfId="0" applyFont="1" applyBorder="1" applyAlignment="1" applyProtection="1">
      <alignment/>
      <protection hidden="1"/>
    </xf>
    <xf numFmtId="4" fontId="0" fillId="0" borderId="0" xfId="0" applyNumberFormat="1"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13" fillId="0" borderId="0" xfId="0" applyFont="1" applyBorder="1" applyAlignment="1" applyProtection="1">
      <alignment/>
      <protection hidden="1"/>
    </xf>
    <xf numFmtId="0" fontId="12" fillId="0" borderId="0" xfId="0" applyFont="1" applyFill="1" applyBorder="1" applyAlignment="1" applyProtection="1">
      <alignment/>
      <protection hidden="1"/>
    </xf>
    <xf numFmtId="0" fontId="12" fillId="0" borderId="0" xfId="0" applyFont="1" applyFill="1" applyBorder="1" applyAlignment="1" applyProtection="1">
      <alignment horizontal="left"/>
      <protection hidden="1"/>
    </xf>
    <xf numFmtId="0" fontId="0" fillId="0" borderId="0" xfId="0" applyFont="1" applyFill="1" applyBorder="1" applyAlignment="1" applyProtection="1">
      <alignment/>
      <protection hidden="1"/>
    </xf>
    <xf numFmtId="4"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76" fontId="1" fillId="0" borderId="12" xfId="0" applyNumberFormat="1" applyFont="1" applyBorder="1" applyAlignment="1" applyProtection="1">
      <alignment horizontal="center" vertical="top"/>
      <protection hidden="1"/>
    </xf>
    <xf numFmtId="1" fontId="1" fillId="0" borderId="14" xfId="0" applyNumberFormat="1" applyFont="1" applyBorder="1" applyAlignment="1" applyProtection="1">
      <alignment horizontal="left" vertical="top"/>
      <protection hidden="1"/>
    </xf>
    <xf numFmtId="0" fontId="1" fillId="0" borderId="15" xfId="0" applyFont="1" applyBorder="1" applyAlignment="1" applyProtection="1">
      <alignment vertical="top" wrapText="1"/>
      <protection hidden="1"/>
    </xf>
    <xf numFmtId="4" fontId="0" fillId="0" borderId="14" xfId="0" applyNumberFormat="1" applyFont="1" applyBorder="1" applyAlignment="1" applyProtection="1">
      <alignment horizontal="center" vertical="top"/>
      <protection hidden="1"/>
    </xf>
    <xf numFmtId="0" fontId="0" fillId="0" borderId="14" xfId="0" applyFont="1" applyBorder="1" applyAlignment="1" applyProtection="1">
      <alignment horizontal="center" vertical="top"/>
      <protection hidden="1"/>
    </xf>
    <xf numFmtId="4" fontId="0" fillId="0" borderId="14" xfId="0" applyNumberFormat="1" applyFont="1" applyFill="1" applyBorder="1" applyAlignment="1" applyProtection="1">
      <alignment horizontal="center" vertical="top"/>
      <protection hidden="1"/>
    </xf>
    <xf numFmtId="40" fontId="0" fillId="0" borderId="16" xfId="54" applyFont="1" applyFill="1" applyBorder="1" applyAlignment="1" applyProtection="1">
      <alignment horizontal="center" vertical="top"/>
      <protection hidden="1"/>
    </xf>
    <xf numFmtId="1" fontId="1" fillId="0" borderId="10" xfId="0" applyNumberFormat="1" applyFont="1" applyBorder="1" applyAlignment="1" applyProtection="1">
      <alignment horizontal="left" vertical="top"/>
      <protection hidden="1"/>
    </xf>
    <xf numFmtId="0" fontId="1" fillId="0" borderId="17" xfId="0" applyFont="1" applyBorder="1" applyAlignment="1" applyProtection="1">
      <alignment vertical="top" wrapText="1"/>
      <protection hidden="1"/>
    </xf>
    <xf numFmtId="4" fontId="0" fillId="0" borderId="17" xfId="0" applyNumberFormat="1" applyFont="1" applyBorder="1" applyAlignment="1" applyProtection="1">
      <alignment horizontal="center" vertical="top"/>
      <protection hidden="1"/>
    </xf>
    <xf numFmtId="0" fontId="0" fillId="0" borderId="17" xfId="0" applyFont="1" applyBorder="1" applyAlignment="1" applyProtection="1">
      <alignment horizontal="center" vertical="top"/>
      <protection hidden="1"/>
    </xf>
    <xf numFmtId="4" fontId="0" fillId="0" borderId="17" xfId="0" applyNumberFormat="1" applyFont="1" applyFill="1" applyBorder="1" applyAlignment="1" applyProtection="1">
      <alignment horizontal="center" vertical="top"/>
      <protection hidden="1"/>
    </xf>
    <xf numFmtId="40" fontId="0" fillId="0" borderId="18" xfId="54" applyFont="1" applyFill="1" applyBorder="1" applyAlignment="1" applyProtection="1">
      <alignment horizontal="center" vertical="top"/>
      <protection hidden="1"/>
    </xf>
    <xf numFmtId="0" fontId="1" fillId="0" borderId="10" xfId="0" applyFont="1" applyBorder="1" applyAlignment="1" applyProtection="1">
      <alignment vertical="top" wrapText="1"/>
      <protection hidden="1"/>
    </xf>
    <xf numFmtId="4" fontId="0" fillId="0" borderId="10" xfId="0" applyNumberFormat="1" applyFont="1" applyFill="1" applyBorder="1" applyAlignment="1" applyProtection="1">
      <alignment horizontal="center" vertical="top"/>
      <protection hidden="1"/>
    </xf>
    <xf numFmtId="40" fontId="1" fillId="0" borderId="13" xfId="54" applyFont="1" applyFill="1" applyBorder="1" applyAlignment="1" applyProtection="1">
      <alignment horizontal="center" vertical="top"/>
      <protection hidden="1"/>
    </xf>
    <xf numFmtId="4" fontId="1" fillId="0" borderId="10" xfId="0" applyNumberFormat="1" applyFont="1" applyFill="1" applyBorder="1" applyAlignment="1" applyProtection="1">
      <alignment horizontal="center" vertical="top"/>
      <protection hidden="1"/>
    </xf>
    <xf numFmtId="0" fontId="1" fillId="0" borderId="10" xfId="0" applyFont="1" applyFill="1" applyBorder="1" applyAlignment="1" applyProtection="1">
      <alignment horizontal="center" vertical="top"/>
      <protection hidden="1"/>
    </xf>
    <xf numFmtId="176" fontId="0" fillId="0" borderId="12" xfId="0" applyNumberFormat="1" applyFont="1" applyBorder="1" applyAlignment="1" applyProtection="1">
      <alignment horizontal="center" vertical="top"/>
      <protection hidden="1"/>
    </xf>
    <xf numFmtId="1" fontId="0" fillId="0" borderId="10" xfId="0" applyNumberFormat="1" applyFont="1" applyBorder="1" applyAlignment="1" applyProtection="1">
      <alignment horizontal="left" vertical="top"/>
      <protection hidden="1"/>
    </xf>
    <xf numFmtId="0" fontId="0" fillId="0" borderId="10" xfId="0" applyFont="1" applyBorder="1" applyAlignment="1" applyProtection="1">
      <alignment vertical="top" wrapText="1"/>
      <protection hidden="1"/>
    </xf>
    <xf numFmtId="4" fontId="0" fillId="0" borderId="10" xfId="0" applyNumberFormat="1" applyFont="1" applyFill="1" applyBorder="1" applyAlignment="1" applyProtection="1">
      <alignment horizontal="right" vertical="top"/>
      <protection hidden="1"/>
    </xf>
    <xf numFmtId="0" fontId="1" fillId="0" borderId="10" xfId="0" applyFont="1" applyFill="1" applyBorder="1" applyAlignment="1" applyProtection="1">
      <alignment vertical="top" wrapText="1"/>
      <protection hidden="1"/>
    </xf>
    <xf numFmtId="4" fontId="1" fillId="0" borderId="10" xfId="0" applyNumberFormat="1" applyFont="1" applyFill="1" applyBorder="1" applyAlignment="1" applyProtection="1">
      <alignment horizontal="right" vertical="top"/>
      <protection hidden="1"/>
    </xf>
    <xf numFmtId="0" fontId="0" fillId="0" borderId="10" xfId="0" applyFont="1" applyFill="1" applyBorder="1" applyAlignment="1" applyProtection="1">
      <alignment vertical="top" wrapText="1"/>
      <protection hidden="1"/>
    </xf>
    <xf numFmtId="0" fontId="0" fillId="0" borderId="10" xfId="0" applyFont="1" applyFill="1" applyBorder="1" applyAlignment="1" applyProtection="1">
      <alignment vertical="top"/>
      <protection hidden="1"/>
    </xf>
    <xf numFmtId="0" fontId="0" fillId="0" borderId="10" xfId="0" applyFont="1" applyFill="1" applyBorder="1" applyAlignment="1" applyProtection="1">
      <alignment horizontal="center" vertical="top"/>
      <protection hidden="1"/>
    </xf>
    <xf numFmtId="0" fontId="0" fillId="0" borderId="0" xfId="0" applyFont="1" applyAlignment="1" applyProtection="1">
      <alignment vertical="center" wrapText="1"/>
      <protection hidden="1"/>
    </xf>
    <xf numFmtId="0" fontId="7" fillId="18" borderId="10" xfId="0" applyFont="1" applyFill="1" applyBorder="1" applyAlignment="1" applyProtection="1">
      <alignment wrapText="1"/>
      <protection hidden="1"/>
    </xf>
    <xf numFmtId="1" fontId="1" fillId="0" borderId="10" xfId="0" applyNumberFormat="1" applyFont="1" applyFill="1" applyBorder="1" applyAlignment="1" applyProtection="1">
      <alignment horizontal="left" vertical="top"/>
      <protection hidden="1"/>
    </xf>
    <xf numFmtId="176" fontId="0" fillId="0" borderId="12" xfId="0" applyNumberFormat="1" applyFont="1" applyFill="1" applyBorder="1" applyAlignment="1" applyProtection="1">
      <alignment horizontal="center" vertical="top"/>
      <protection hidden="1"/>
    </xf>
    <xf numFmtId="176" fontId="1" fillId="0" borderId="12" xfId="0" applyNumberFormat="1" applyFont="1" applyFill="1" applyBorder="1" applyAlignment="1" applyProtection="1">
      <alignment horizontal="center" vertical="top"/>
      <protection hidden="1"/>
    </xf>
    <xf numFmtId="1" fontId="0" fillId="0" borderId="10" xfId="0" applyNumberFormat="1" applyFont="1" applyBorder="1" applyAlignment="1" applyProtection="1">
      <alignment horizontal="left" vertical="center"/>
      <protection hidden="1"/>
    </xf>
    <xf numFmtId="1" fontId="1" fillId="0" borderId="10" xfId="0" applyNumberFormat="1" applyFont="1" applyBorder="1" applyAlignment="1" applyProtection="1">
      <alignment horizontal="left" vertical="center"/>
      <protection hidden="1"/>
    </xf>
    <xf numFmtId="0" fontId="1" fillId="0" borderId="10" xfId="0" applyFont="1" applyBorder="1" applyAlignment="1" applyProtection="1">
      <alignment horizontal="left" vertical="center" wrapText="1"/>
      <protection hidden="1"/>
    </xf>
    <xf numFmtId="4" fontId="0" fillId="0" borderId="10" xfId="0" applyNumberFormat="1" applyFont="1" applyFill="1" applyBorder="1" applyAlignment="1" applyProtection="1">
      <alignment horizontal="right" vertical="center"/>
      <protection hidden="1"/>
    </xf>
    <xf numFmtId="40" fontId="0" fillId="0" borderId="13" xfId="54" applyFont="1" applyFill="1" applyBorder="1" applyAlignment="1" applyProtection="1">
      <alignment horizontal="right" vertical="center"/>
      <protection hidden="1"/>
    </xf>
    <xf numFmtId="4" fontId="1" fillId="0" borderId="10" xfId="0" applyNumberFormat="1" applyFont="1" applyFill="1" applyBorder="1" applyAlignment="1" applyProtection="1">
      <alignment horizontal="right" vertical="center"/>
      <protection hidden="1"/>
    </xf>
    <xf numFmtId="40" fontId="1" fillId="0" borderId="13" xfId="54" applyFont="1" applyFill="1" applyBorder="1" applyAlignment="1" applyProtection="1">
      <alignment horizontal="right" vertical="center"/>
      <protection hidden="1"/>
    </xf>
    <xf numFmtId="0" fontId="0" fillId="0" borderId="10" xfId="0" applyFont="1" applyBorder="1" applyAlignment="1" applyProtection="1">
      <alignment horizontal="left" vertical="center" wrapText="1"/>
      <protection hidden="1"/>
    </xf>
    <xf numFmtId="0" fontId="0" fillId="0" borderId="10" xfId="0" applyFont="1" applyBorder="1" applyAlignment="1" applyProtection="1">
      <alignment wrapText="1"/>
      <protection hidden="1"/>
    </xf>
    <xf numFmtId="1" fontId="0" fillId="0" borderId="10" xfId="0" applyNumberFormat="1" applyFont="1" applyFill="1" applyBorder="1" applyAlignment="1" applyProtection="1">
      <alignment horizontal="left" vertical="top"/>
      <protection hidden="1"/>
    </xf>
    <xf numFmtId="4" fontId="1" fillId="0" borderId="10" xfId="0" applyNumberFormat="1" applyFont="1" applyBorder="1" applyAlignment="1" applyProtection="1">
      <alignment horizontal="center" vertical="top"/>
      <protection hidden="1"/>
    </xf>
    <xf numFmtId="0" fontId="1" fillId="0" borderId="10" xfId="0" applyFont="1" applyBorder="1" applyAlignment="1" applyProtection="1">
      <alignment horizontal="center" vertical="top"/>
      <protection hidden="1"/>
    </xf>
    <xf numFmtId="40" fontId="1" fillId="0" borderId="13" xfId="54" applyNumberFormat="1" applyFont="1" applyFill="1" applyBorder="1" applyAlignment="1" applyProtection="1">
      <alignment horizontal="right"/>
      <protection hidden="1"/>
    </xf>
    <xf numFmtId="0" fontId="0" fillId="0" borderId="19" xfId="0" applyFont="1" applyBorder="1" applyAlignment="1" applyProtection="1">
      <alignment vertical="top"/>
      <protection hidden="1"/>
    </xf>
    <xf numFmtId="0" fontId="7" fillId="18" borderId="20" xfId="0" applyFont="1" applyFill="1" applyBorder="1" applyAlignment="1" applyProtection="1">
      <alignment horizontal="left"/>
      <protection hidden="1"/>
    </xf>
    <xf numFmtId="4" fontId="0" fillId="0" borderId="21" xfId="0" applyNumberFormat="1" applyFont="1" applyBorder="1" applyAlignment="1" applyProtection="1">
      <alignment horizontal="center" vertical="top"/>
      <protection hidden="1"/>
    </xf>
    <xf numFmtId="0" fontId="0" fillId="0" borderId="21" xfId="0" applyFont="1" applyBorder="1" applyAlignment="1" applyProtection="1">
      <alignment horizontal="center" vertical="top"/>
      <protection hidden="1"/>
    </xf>
    <xf numFmtId="0" fontId="0" fillId="0" borderId="0" xfId="0" applyAlignment="1" applyProtection="1">
      <alignment/>
      <protection hidden="1"/>
    </xf>
    <xf numFmtId="0" fontId="14" fillId="0" borderId="22" xfId="0" applyFont="1" applyFill="1" applyBorder="1" applyAlignment="1" applyProtection="1">
      <alignment/>
      <protection hidden="1"/>
    </xf>
    <xf numFmtId="0" fontId="14" fillId="0" borderId="23" xfId="0" applyFont="1" applyFill="1" applyBorder="1" applyAlignment="1" applyProtection="1">
      <alignment/>
      <protection hidden="1"/>
    </xf>
    <xf numFmtId="3" fontId="14" fillId="0" borderId="23" xfId="0" applyNumberFormat="1" applyFont="1" applyFill="1" applyBorder="1" applyAlignment="1" applyProtection="1">
      <alignment horizontal="center"/>
      <protection hidden="1"/>
    </xf>
    <xf numFmtId="0" fontId="14" fillId="0" borderId="23" xfId="0" applyFont="1" applyFill="1" applyBorder="1" applyAlignment="1" applyProtection="1">
      <alignment horizontal="center"/>
      <protection hidden="1"/>
    </xf>
    <xf numFmtId="0" fontId="0" fillId="0" borderId="0" xfId="0" applyFill="1" applyAlignment="1" applyProtection="1">
      <alignment/>
      <protection hidden="1"/>
    </xf>
    <xf numFmtId="0" fontId="1" fillId="0" borderId="12" xfId="0" applyFont="1" applyBorder="1" applyAlignment="1" applyProtection="1">
      <alignment/>
      <protection hidden="1"/>
    </xf>
    <xf numFmtId="1" fontId="1" fillId="0" borderId="10" xfId="0" applyNumberFormat="1" applyFont="1" applyBorder="1" applyAlignment="1" applyProtection="1">
      <alignment horizontal="left"/>
      <protection hidden="1"/>
    </xf>
    <xf numFmtId="40" fontId="1" fillId="0" borderId="13" xfId="0" applyNumberFormat="1" applyFont="1" applyFill="1" applyBorder="1" applyAlignment="1" applyProtection="1">
      <alignment horizontal="right"/>
      <protection hidden="1"/>
    </xf>
    <xf numFmtId="40" fontId="1" fillId="0" borderId="13" xfId="54" applyFont="1" applyBorder="1" applyAlignment="1" applyProtection="1">
      <alignment horizontal="right" vertical="top"/>
      <protection hidden="1"/>
    </xf>
    <xf numFmtId="40" fontId="0" fillId="0" borderId="13" xfId="54" applyFont="1" applyBorder="1" applyAlignment="1" applyProtection="1">
      <alignment horizontal="right" vertical="top"/>
      <protection hidden="1"/>
    </xf>
    <xf numFmtId="1" fontId="0" fillId="0" borderId="10" xfId="0" applyNumberFormat="1" applyFont="1" applyBorder="1" applyAlignment="1" applyProtection="1">
      <alignment horizontal="left"/>
      <protection hidden="1"/>
    </xf>
    <xf numFmtId="176" fontId="0" fillId="0" borderId="12" xfId="0" applyNumberFormat="1" applyFont="1" applyBorder="1" applyAlignment="1" applyProtection="1">
      <alignment horizontal="center" vertical="center"/>
      <protection hidden="1"/>
    </xf>
    <xf numFmtId="0" fontId="0" fillId="0" borderId="10" xfId="0" applyFont="1" applyFill="1" applyBorder="1" applyAlignment="1" applyProtection="1">
      <alignment vertical="center" wrapText="1"/>
      <protection hidden="1"/>
    </xf>
    <xf numFmtId="4" fontId="0" fillId="0" borderId="10" xfId="0" applyNumberFormat="1" applyFont="1" applyFill="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4" fontId="0" fillId="0" borderId="10" xfId="0" applyNumberFormat="1" applyFont="1" applyFill="1" applyBorder="1" applyAlignment="1" applyProtection="1">
      <alignment horizontal="center"/>
      <protection hidden="1"/>
    </xf>
    <xf numFmtId="0" fontId="7" fillId="0" borderId="10" xfId="0" applyFont="1" applyFill="1" applyBorder="1" applyAlignment="1" applyProtection="1">
      <alignment horizontal="left" vertical="top" wrapText="1"/>
      <protection hidden="1"/>
    </xf>
    <xf numFmtId="0" fontId="0" fillId="0" borderId="13" xfId="0" applyFont="1" applyFill="1" applyBorder="1" applyAlignment="1" applyProtection="1">
      <alignment horizontal="right"/>
      <protection hidden="1"/>
    </xf>
    <xf numFmtId="0" fontId="0" fillId="0" borderId="11" xfId="0" applyFont="1" applyBorder="1" applyAlignment="1" applyProtection="1">
      <alignment/>
      <protection hidden="1"/>
    </xf>
    <xf numFmtId="0" fontId="0" fillId="0" borderId="11" xfId="0" applyFont="1" applyBorder="1" applyAlignment="1" applyProtection="1">
      <alignment horizontal="left"/>
      <protection hidden="1"/>
    </xf>
    <xf numFmtId="0" fontId="1" fillId="0" borderId="11" xfId="0" applyFont="1" applyBorder="1" applyAlignment="1" applyProtection="1">
      <alignment horizontal="left"/>
      <protection hidden="1"/>
    </xf>
    <xf numFmtId="4" fontId="0" fillId="0" borderId="11" xfId="0" applyNumberFormat="1" applyFont="1" applyBorder="1" applyAlignment="1" applyProtection="1">
      <alignment horizontal="center"/>
      <protection hidden="1"/>
    </xf>
    <xf numFmtId="40" fontId="1" fillId="0" borderId="11" xfId="0" applyNumberFormat="1" applyFont="1" applyFill="1" applyBorder="1" applyAlignment="1" applyProtection="1">
      <alignment horizontal="right" vertical="center"/>
      <protection hidden="1"/>
    </xf>
    <xf numFmtId="4" fontId="0" fillId="0" borderId="10" xfId="0" applyNumberFormat="1" applyFont="1" applyFill="1" applyBorder="1" applyAlignment="1" applyProtection="1">
      <alignment horizontal="right" vertical="top"/>
      <protection locked="0"/>
    </xf>
    <xf numFmtId="177" fontId="14" fillId="0" borderId="23" xfId="0" applyNumberFormat="1" applyFont="1" applyFill="1" applyBorder="1" applyAlignment="1" applyProtection="1">
      <alignment horizontal="right"/>
      <protection locked="0"/>
    </xf>
    <xf numFmtId="4" fontId="0" fillId="0" borderId="10" xfId="0" applyNumberFormat="1" applyFont="1" applyBorder="1" applyAlignment="1" applyProtection="1">
      <alignment horizontal="right"/>
      <protection locked="0"/>
    </xf>
    <xf numFmtId="0" fontId="1" fillId="0" borderId="2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wrapText="1"/>
      <protection hidden="1"/>
    </xf>
    <xf numFmtId="0" fontId="1" fillId="0" borderId="25" xfId="0" applyFont="1" applyFill="1" applyBorder="1" applyAlignment="1" applyProtection="1">
      <alignment horizontal="center" vertical="center" wrapText="1"/>
      <protection hidden="1"/>
    </xf>
    <xf numFmtId="4" fontId="1" fillId="0" borderId="26" xfId="0" applyNumberFormat="1" applyFont="1" applyFill="1" applyBorder="1" applyAlignment="1" applyProtection="1">
      <alignment horizontal="center" vertical="center"/>
      <protection hidden="1"/>
    </xf>
    <xf numFmtId="4" fontId="1" fillId="0" borderId="27" xfId="0" applyNumberFormat="1" applyFont="1" applyFill="1" applyBorder="1" applyAlignment="1" applyProtection="1">
      <alignment horizontal="center" vertical="center"/>
      <protection hidden="1"/>
    </xf>
    <xf numFmtId="4" fontId="1" fillId="0" borderId="24" xfId="0" applyNumberFormat="1" applyFont="1" applyFill="1" applyBorder="1" applyAlignment="1" applyProtection="1">
      <alignment horizontal="center" vertical="center"/>
      <protection hidden="1"/>
    </xf>
    <xf numFmtId="4" fontId="1" fillId="0" borderId="25" xfId="0"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protection hidden="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hurrasq+sanit"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9"/>
  <sheetViews>
    <sheetView tabSelected="1" view="pageBreakPreview" zoomScale="75" zoomScaleSheetLayoutView="75" workbookViewId="0" topLeftCell="B57">
      <selection activeCell="C135" sqref="C135"/>
    </sheetView>
  </sheetViews>
  <sheetFormatPr defaultColWidth="11.421875" defaultRowHeight="12.75"/>
  <cols>
    <col min="1" max="1" width="5.8515625" style="4" customWidth="1"/>
    <col min="2" max="2" width="8.00390625" style="14" customWidth="1"/>
    <col min="3" max="3" width="82.7109375" style="7" customWidth="1"/>
    <col min="4" max="4" width="7.421875" style="10" customWidth="1"/>
    <col min="5" max="5" width="6.7109375" style="11" bestFit="1" customWidth="1"/>
    <col min="6" max="6" width="12.00390625" style="10" bestFit="1" customWidth="1"/>
    <col min="7" max="7" width="15.421875" style="10" customWidth="1"/>
    <col min="8" max="8" width="13.7109375" style="12" customWidth="1"/>
    <col min="9" max="247" width="11.421875" style="4" customWidth="1"/>
    <col min="248" max="248" width="56.28125" style="4" customWidth="1"/>
    <col min="249" max="16384" width="11.421875" style="4" customWidth="1"/>
  </cols>
  <sheetData>
    <row r="1" spans="1:256" ht="15.75">
      <c r="A1" s="46"/>
      <c r="B1" s="47"/>
      <c r="C1" s="48" t="s">
        <v>4</v>
      </c>
      <c r="D1" s="49"/>
      <c r="E1" s="50"/>
      <c r="F1" s="51"/>
      <c r="G1" s="151" t="s">
        <v>232</v>
      </c>
      <c r="H1" s="151"/>
      <c r="I1" s="46"/>
      <c r="J1" s="47"/>
      <c r="K1" s="48"/>
      <c r="L1" s="49"/>
      <c r="M1" s="50"/>
      <c r="N1" s="51"/>
      <c r="O1" s="151"/>
      <c r="P1" s="151"/>
      <c r="Q1" s="46"/>
      <c r="R1" s="47"/>
      <c r="S1" s="48"/>
      <c r="T1" s="49"/>
      <c r="U1" s="50"/>
      <c r="V1" s="51"/>
      <c r="W1" s="151"/>
      <c r="X1" s="151"/>
      <c r="Y1" s="46"/>
      <c r="Z1" s="47"/>
      <c r="AA1" s="48"/>
      <c r="AB1" s="49"/>
      <c r="AC1" s="50"/>
      <c r="AD1" s="51"/>
      <c r="AE1" s="151"/>
      <c r="AF1" s="151"/>
      <c r="AG1" s="46"/>
      <c r="AH1" s="47"/>
      <c r="AI1" s="48"/>
      <c r="AJ1" s="49"/>
      <c r="AK1" s="50"/>
      <c r="AL1" s="51"/>
      <c r="AM1" s="151"/>
      <c r="AN1" s="151"/>
      <c r="AO1" s="46"/>
      <c r="AP1" s="47"/>
      <c r="AQ1" s="48"/>
      <c r="AR1" s="49"/>
      <c r="AS1" s="50"/>
      <c r="AT1" s="51"/>
      <c r="AU1" s="151"/>
      <c r="AV1" s="151"/>
      <c r="AW1" s="46"/>
      <c r="AX1" s="47"/>
      <c r="AY1" s="48"/>
      <c r="AZ1" s="49"/>
      <c r="BA1" s="50"/>
      <c r="BB1" s="51"/>
      <c r="BC1" s="151"/>
      <c r="BD1" s="151"/>
      <c r="BE1" s="46"/>
      <c r="BF1" s="47"/>
      <c r="BG1" s="48"/>
      <c r="BH1" s="49"/>
      <c r="BI1" s="50"/>
      <c r="BJ1" s="51"/>
      <c r="BK1" s="151"/>
      <c r="BL1" s="151"/>
      <c r="BM1" s="46"/>
      <c r="BN1" s="47"/>
      <c r="BO1" s="48"/>
      <c r="BP1" s="49"/>
      <c r="BQ1" s="50"/>
      <c r="BR1" s="51"/>
      <c r="BS1" s="151"/>
      <c r="BT1" s="151"/>
      <c r="BU1" s="46"/>
      <c r="BV1" s="47"/>
      <c r="BW1" s="48"/>
      <c r="BX1" s="49"/>
      <c r="BY1" s="50"/>
      <c r="BZ1" s="51"/>
      <c r="CA1" s="151"/>
      <c r="CB1" s="151"/>
      <c r="CC1" s="46"/>
      <c r="CD1" s="47"/>
      <c r="CE1" s="48"/>
      <c r="CF1" s="49"/>
      <c r="CG1" s="50"/>
      <c r="CH1" s="51"/>
      <c r="CI1" s="151"/>
      <c r="CJ1" s="151"/>
      <c r="CK1" s="46"/>
      <c r="CL1" s="47"/>
      <c r="CM1" s="48"/>
      <c r="CN1" s="49"/>
      <c r="CO1" s="50"/>
      <c r="CP1" s="51"/>
      <c r="CQ1" s="151"/>
      <c r="CR1" s="151"/>
      <c r="CS1" s="46"/>
      <c r="CT1" s="47"/>
      <c r="CU1" s="48"/>
      <c r="CV1" s="49"/>
      <c r="CW1" s="50"/>
      <c r="CX1" s="51"/>
      <c r="CY1" s="151"/>
      <c r="CZ1" s="151"/>
      <c r="DA1" s="46"/>
      <c r="DB1" s="47"/>
      <c r="DC1" s="48"/>
      <c r="DD1" s="49"/>
      <c r="DE1" s="50"/>
      <c r="DF1" s="51"/>
      <c r="DG1" s="151"/>
      <c r="DH1" s="151"/>
      <c r="DI1" s="46"/>
      <c r="DJ1" s="47"/>
      <c r="DK1" s="48"/>
      <c r="DL1" s="49"/>
      <c r="DM1" s="50"/>
      <c r="DN1" s="51"/>
      <c r="DO1" s="151"/>
      <c r="DP1" s="151"/>
      <c r="DQ1" s="46"/>
      <c r="DR1" s="47"/>
      <c r="DS1" s="48"/>
      <c r="DT1" s="49"/>
      <c r="DU1" s="50"/>
      <c r="DV1" s="51"/>
      <c r="DW1" s="151"/>
      <c r="DX1" s="151"/>
      <c r="DY1" s="46"/>
      <c r="DZ1" s="47"/>
      <c r="EA1" s="48"/>
      <c r="EB1" s="49"/>
      <c r="EC1" s="50"/>
      <c r="ED1" s="51"/>
      <c r="EE1" s="151"/>
      <c r="EF1" s="151"/>
      <c r="EG1" s="46"/>
      <c r="EH1" s="47"/>
      <c r="EI1" s="48"/>
      <c r="EJ1" s="49"/>
      <c r="EK1" s="50"/>
      <c r="EL1" s="51"/>
      <c r="EM1" s="151"/>
      <c r="EN1" s="151"/>
      <c r="EO1" s="46"/>
      <c r="EP1" s="47"/>
      <c r="EQ1" s="48"/>
      <c r="ER1" s="49"/>
      <c r="ES1" s="50"/>
      <c r="ET1" s="51"/>
      <c r="EU1" s="151"/>
      <c r="EV1" s="151"/>
      <c r="EW1" s="46"/>
      <c r="EX1" s="47"/>
      <c r="EY1" s="48"/>
      <c r="EZ1" s="49"/>
      <c r="FA1" s="50"/>
      <c r="FB1" s="51"/>
      <c r="FC1" s="151"/>
      <c r="FD1" s="151"/>
      <c r="FE1" s="46"/>
      <c r="FF1" s="47"/>
      <c r="FG1" s="48"/>
      <c r="FH1" s="49"/>
      <c r="FI1" s="50"/>
      <c r="FJ1" s="51"/>
      <c r="FK1" s="151"/>
      <c r="FL1" s="151"/>
      <c r="FM1" s="46"/>
      <c r="FN1" s="47"/>
      <c r="FO1" s="48"/>
      <c r="FP1" s="49"/>
      <c r="FQ1" s="50"/>
      <c r="FR1" s="51"/>
      <c r="FS1" s="151"/>
      <c r="FT1" s="151"/>
      <c r="FU1" s="46"/>
      <c r="FV1" s="47"/>
      <c r="FW1" s="48"/>
      <c r="FX1" s="49"/>
      <c r="FY1" s="50"/>
      <c r="FZ1" s="51"/>
      <c r="GA1" s="151"/>
      <c r="GB1" s="151"/>
      <c r="GC1" s="46"/>
      <c r="GD1" s="47"/>
      <c r="GE1" s="48"/>
      <c r="GF1" s="49"/>
      <c r="GG1" s="50"/>
      <c r="GH1" s="51"/>
      <c r="GI1" s="151"/>
      <c r="GJ1" s="151"/>
      <c r="GK1" s="46"/>
      <c r="GL1" s="47"/>
      <c r="GM1" s="48"/>
      <c r="GN1" s="49"/>
      <c r="GO1" s="50"/>
      <c r="GP1" s="51"/>
      <c r="GQ1" s="151"/>
      <c r="GR1" s="151"/>
      <c r="GS1" s="46"/>
      <c r="GT1" s="47"/>
      <c r="GU1" s="48"/>
      <c r="GV1" s="49"/>
      <c r="GW1" s="50"/>
      <c r="GX1" s="51"/>
      <c r="GY1" s="151"/>
      <c r="GZ1" s="151"/>
      <c r="HA1" s="46"/>
      <c r="HB1" s="47"/>
      <c r="HC1" s="48"/>
      <c r="HD1" s="49"/>
      <c r="HE1" s="50"/>
      <c r="HF1" s="51"/>
      <c r="HG1" s="151"/>
      <c r="HH1" s="151"/>
      <c r="HI1" s="46"/>
      <c r="HJ1" s="47"/>
      <c r="HK1" s="48"/>
      <c r="HL1" s="49"/>
      <c r="HM1" s="50"/>
      <c r="HN1" s="51"/>
      <c r="HO1" s="151"/>
      <c r="HP1" s="151"/>
      <c r="HQ1" s="46"/>
      <c r="HR1" s="47"/>
      <c r="HS1" s="48"/>
      <c r="HT1" s="49"/>
      <c r="HU1" s="50"/>
      <c r="HV1" s="51"/>
      <c r="HW1" s="151"/>
      <c r="HX1" s="151"/>
      <c r="HY1" s="46"/>
      <c r="HZ1" s="47"/>
      <c r="IA1" s="48"/>
      <c r="IB1" s="49"/>
      <c r="IC1" s="50"/>
      <c r="ID1" s="51"/>
      <c r="IE1" s="151"/>
      <c r="IF1" s="151"/>
      <c r="IG1" s="46"/>
      <c r="IH1" s="47"/>
      <c r="II1" s="48"/>
      <c r="IJ1" s="49"/>
      <c r="IK1" s="50"/>
      <c r="IL1" s="51"/>
      <c r="IM1" s="151"/>
      <c r="IN1" s="151"/>
      <c r="IO1" s="46"/>
      <c r="IP1" s="47"/>
      <c r="IQ1" s="48"/>
      <c r="IR1" s="49"/>
      <c r="IS1" s="50"/>
      <c r="IT1" s="51"/>
      <c r="IU1" s="151"/>
      <c r="IV1" s="151"/>
    </row>
    <row r="2" spans="1:256" ht="15.75">
      <c r="A2" s="46"/>
      <c r="B2" s="47"/>
      <c r="C2" s="48"/>
      <c r="D2" s="49"/>
      <c r="E2" s="50"/>
      <c r="F2" s="51"/>
      <c r="G2" s="151"/>
      <c r="H2" s="151"/>
      <c r="I2" s="46"/>
      <c r="J2" s="47"/>
      <c r="K2" s="48"/>
      <c r="L2" s="49"/>
      <c r="M2" s="50"/>
      <c r="N2" s="51"/>
      <c r="O2" s="151"/>
      <c r="P2" s="151"/>
      <c r="Q2" s="46"/>
      <c r="R2" s="47"/>
      <c r="S2" s="48"/>
      <c r="T2" s="49"/>
      <c r="U2" s="50"/>
      <c r="V2" s="51"/>
      <c r="W2" s="151"/>
      <c r="X2" s="151"/>
      <c r="Y2" s="46"/>
      <c r="Z2" s="47"/>
      <c r="AA2" s="48"/>
      <c r="AB2" s="49"/>
      <c r="AC2" s="50"/>
      <c r="AD2" s="51"/>
      <c r="AE2" s="151"/>
      <c r="AF2" s="151"/>
      <c r="AG2" s="46"/>
      <c r="AH2" s="47"/>
      <c r="AI2" s="48"/>
      <c r="AJ2" s="49"/>
      <c r="AK2" s="50"/>
      <c r="AL2" s="51"/>
      <c r="AM2" s="151"/>
      <c r="AN2" s="151"/>
      <c r="AO2" s="46"/>
      <c r="AP2" s="47"/>
      <c r="AQ2" s="48"/>
      <c r="AR2" s="49"/>
      <c r="AS2" s="50"/>
      <c r="AT2" s="51"/>
      <c r="AU2" s="151"/>
      <c r="AV2" s="151"/>
      <c r="AW2" s="46"/>
      <c r="AX2" s="47"/>
      <c r="AY2" s="48"/>
      <c r="AZ2" s="49"/>
      <c r="BA2" s="50"/>
      <c r="BB2" s="51"/>
      <c r="BC2" s="151"/>
      <c r="BD2" s="151"/>
      <c r="BE2" s="46"/>
      <c r="BF2" s="47"/>
      <c r="BG2" s="48"/>
      <c r="BH2" s="49"/>
      <c r="BI2" s="50"/>
      <c r="BJ2" s="51"/>
      <c r="BK2" s="151"/>
      <c r="BL2" s="151"/>
      <c r="BM2" s="46"/>
      <c r="BN2" s="47"/>
      <c r="BO2" s="48"/>
      <c r="BP2" s="49"/>
      <c r="BQ2" s="50"/>
      <c r="BR2" s="51"/>
      <c r="BS2" s="151"/>
      <c r="BT2" s="151"/>
      <c r="BU2" s="46"/>
      <c r="BV2" s="47"/>
      <c r="BW2" s="48"/>
      <c r="BX2" s="49"/>
      <c r="BY2" s="50"/>
      <c r="BZ2" s="51"/>
      <c r="CA2" s="151"/>
      <c r="CB2" s="151"/>
      <c r="CC2" s="46"/>
      <c r="CD2" s="47"/>
      <c r="CE2" s="48"/>
      <c r="CF2" s="49"/>
      <c r="CG2" s="50"/>
      <c r="CH2" s="51"/>
      <c r="CI2" s="151"/>
      <c r="CJ2" s="151"/>
      <c r="CK2" s="46"/>
      <c r="CL2" s="47"/>
      <c r="CM2" s="48"/>
      <c r="CN2" s="49"/>
      <c r="CO2" s="50"/>
      <c r="CP2" s="51"/>
      <c r="CQ2" s="151"/>
      <c r="CR2" s="151"/>
      <c r="CS2" s="46"/>
      <c r="CT2" s="47"/>
      <c r="CU2" s="48"/>
      <c r="CV2" s="49"/>
      <c r="CW2" s="50"/>
      <c r="CX2" s="51"/>
      <c r="CY2" s="151"/>
      <c r="CZ2" s="151"/>
      <c r="DA2" s="46"/>
      <c r="DB2" s="47"/>
      <c r="DC2" s="48"/>
      <c r="DD2" s="49"/>
      <c r="DE2" s="50"/>
      <c r="DF2" s="51"/>
      <c r="DG2" s="151"/>
      <c r="DH2" s="151"/>
      <c r="DI2" s="46"/>
      <c r="DJ2" s="47"/>
      <c r="DK2" s="48"/>
      <c r="DL2" s="49"/>
      <c r="DM2" s="50"/>
      <c r="DN2" s="51"/>
      <c r="DO2" s="151"/>
      <c r="DP2" s="151"/>
      <c r="DQ2" s="46"/>
      <c r="DR2" s="47"/>
      <c r="DS2" s="48"/>
      <c r="DT2" s="49"/>
      <c r="DU2" s="50"/>
      <c r="DV2" s="51"/>
      <c r="DW2" s="151"/>
      <c r="DX2" s="151"/>
      <c r="DY2" s="46"/>
      <c r="DZ2" s="47"/>
      <c r="EA2" s="48"/>
      <c r="EB2" s="49"/>
      <c r="EC2" s="50"/>
      <c r="ED2" s="51"/>
      <c r="EE2" s="151"/>
      <c r="EF2" s="151"/>
      <c r="EG2" s="46"/>
      <c r="EH2" s="47"/>
      <c r="EI2" s="48"/>
      <c r="EJ2" s="49"/>
      <c r="EK2" s="50"/>
      <c r="EL2" s="51"/>
      <c r="EM2" s="151"/>
      <c r="EN2" s="151"/>
      <c r="EO2" s="46"/>
      <c r="EP2" s="47"/>
      <c r="EQ2" s="48"/>
      <c r="ER2" s="49"/>
      <c r="ES2" s="50"/>
      <c r="ET2" s="51"/>
      <c r="EU2" s="151"/>
      <c r="EV2" s="151"/>
      <c r="EW2" s="46"/>
      <c r="EX2" s="47"/>
      <c r="EY2" s="48"/>
      <c r="EZ2" s="49"/>
      <c r="FA2" s="50"/>
      <c r="FB2" s="51"/>
      <c r="FC2" s="151"/>
      <c r="FD2" s="151"/>
      <c r="FE2" s="46"/>
      <c r="FF2" s="47"/>
      <c r="FG2" s="48"/>
      <c r="FH2" s="49"/>
      <c r="FI2" s="50"/>
      <c r="FJ2" s="51"/>
      <c r="FK2" s="151"/>
      <c r="FL2" s="151"/>
      <c r="FM2" s="46"/>
      <c r="FN2" s="47"/>
      <c r="FO2" s="48"/>
      <c r="FP2" s="49"/>
      <c r="FQ2" s="50"/>
      <c r="FR2" s="51"/>
      <c r="FS2" s="151"/>
      <c r="FT2" s="151"/>
      <c r="FU2" s="46"/>
      <c r="FV2" s="47"/>
      <c r="FW2" s="48"/>
      <c r="FX2" s="49"/>
      <c r="FY2" s="50"/>
      <c r="FZ2" s="51"/>
      <c r="GA2" s="151"/>
      <c r="GB2" s="151"/>
      <c r="GC2" s="46"/>
      <c r="GD2" s="47"/>
      <c r="GE2" s="48"/>
      <c r="GF2" s="49"/>
      <c r="GG2" s="50"/>
      <c r="GH2" s="51"/>
      <c r="GI2" s="151"/>
      <c r="GJ2" s="151"/>
      <c r="GK2" s="46"/>
      <c r="GL2" s="47"/>
      <c r="GM2" s="48"/>
      <c r="GN2" s="49"/>
      <c r="GO2" s="50"/>
      <c r="GP2" s="51"/>
      <c r="GQ2" s="151"/>
      <c r="GR2" s="151"/>
      <c r="GS2" s="46"/>
      <c r="GT2" s="47"/>
      <c r="GU2" s="48"/>
      <c r="GV2" s="49"/>
      <c r="GW2" s="50"/>
      <c r="GX2" s="51"/>
      <c r="GY2" s="151"/>
      <c r="GZ2" s="151"/>
      <c r="HA2" s="46"/>
      <c r="HB2" s="47"/>
      <c r="HC2" s="48"/>
      <c r="HD2" s="49"/>
      <c r="HE2" s="50"/>
      <c r="HF2" s="51"/>
      <c r="HG2" s="151"/>
      <c r="HH2" s="151"/>
      <c r="HI2" s="46"/>
      <c r="HJ2" s="47"/>
      <c r="HK2" s="48"/>
      <c r="HL2" s="49"/>
      <c r="HM2" s="50"/>
      <c r="HN2" s="51"/>
      <c r="HO2" s="151"/>
      <c r="HP2" s="151"/>
      <c r="HQ2" s="46"/>
      <c r="HR2" s="47"/>
      <c r="HS2" s="48"/>
      <c r="HT2" s="49"/>
      <c r="HU2" s="50"/>
      <c r="HV2" s="51"/>
      <c r="HW2" s="151"/>
      <c r="HX2" s="151"/>
      <c r="HY2" s="46"/>
      <c r="HZ2" s="47"/>
      <c r="IA2" s="48"/>
      <c r="IB2" s="49"/>
      <c r="IC2" s="50"/>
      <c r="ID2" s="51"/>
      <c r="IE2" s="151"/>
      <c r="IF2" s="151"/>
      <c r="IG2" s="46"/>
      <c r="IH2" s="47"/>
      <c r="II2" s="48"/>
      <c r="IJ2" s="49"/>
      <c r="IK2" s="50"/>
      <c r="IL2" s="51"/>
      <c r="IM2" s="151"/>
      <c r="IN2" s="151"/>
      <c r="IO2" s="46"/>
      <c r="IP2" s="47"/>
      <c r="IQ2" s="48"/>
      <c r="IR2" s="49"/>
      <c r="IS2" s="50"/>
      <c r="IT2" s="51"/>
      <c r="IU2" s="151"/>
      <c r="IV2" s="151"/>
    </row>
    <row r="3" spans="1:256" ht="15.75">
      <c r="A3" s="52" t="s">
        <v>233</v>
      </c>
      <c r="B3" s="53"/>
      <c r="C3" s="54" t="s">
        <v>234</v>
      </c>
      <c r="D3" s="55"/>
      <c r="E3" s="56"/>
      <c r="F3" s="57"/>
      <c r="G3" s="57"/>
      <c r="H3" s="58"/>
      <c r="I3" s="52"/>
      <c r="J3" s="53"/>
      <c r="K3" s="54"/>
      <c r="L3" s="55"/>
      <c r="M3" s="56"/>
      <c r="N3" s="57"/>
      <c r="O3" s="57"/>
      <c r="P3" s="58"/>
      <c r="Q3" s="52"/>
      <c r="R3" s="53"/>
      <c r="S3" s="54"/>
      <c r="T3" s="55"/>
      <c r="U3" s="56"/>
      <c r="V3" s="57"/>
      <c r="W3" s="57"/>
      <c r="X3" s="58"/>
      <c r="Y3" s="52"/>
      <c r="Z3" s="53"/>
      <c r="AA3" s="54"/>
      <c r="AB3" s="55"/>
      <c r="AC3" s="56"/>
      <c r="AD3" s="57"/>
      <c r="AE3" s="57"/>
      <c r="AF3" s="58"/>
      <c r="AG3" s="52"/>
      <c r="AH3" s="53"/>
      <c r="AI3" s="54"/>
      <c r="AJ3" s="55"/>
      <c r="AK3" s="56"/>
      <c r="AL3" s="57"/>
      <c r="AM3" s="57"/>
      <c r="AN3" s="58"/>
      <c r="AO3" s="52"/>
      <c r="AP3" s="53"/>
      <c r="AQ3" s="54"/>
      <c r="AR3" s="55"/>
      <c r="AS3" s="56"/>
      <c r="AT3" s="57"/>
      <c r="AU3" s="57"/>
      <c r="AV3" s="58"/>
      <c r="AW3" s="52"/>
      <c r="AX3" s="53"/>
      <c r="AY3" s="54"/>
      <c r="AZ3" s="55"/>
      <c r="BA3" s="56"/>
      <c r="BB3" s="57"/>
      <c r="BC3" s="57"/>
      <c r="BD3" s="58"/>
      <c r="BE3" s="52"/>
      <c r="BF3" s="53"/>
      <c r="BG3" s="54"/>
      <c r="BH3" s="55"/>
      <c r="BI3" s="56"/>
      <c r="BJ3" s="57"/>
      <c r="BK3" s="57"/>
      <c r="BL3" s="58"/>
      <c r="BM3" s="52"/>
      <c r="BN3" s="53"/>
      <c r="BO3" s="54"/>
      <c r="BP3" s="55"/>
      <c r="BQ3" s="56"/>
      <c r="BR3" s="57"/>
      <c r="BS3" s="57"/>
      <c r="BT3" s="58"/>
      <c r="BU3" s="52"/>
      <c r="BV3" s="53"/>
      <c r="BW3" s="54"/>
      <c r="BX3" s="55"/>
      <c r="BY3" s="56"/>
      <c r="BZ3" s="57"/>
      <c r="CA3" s="57"/>
      <c r="CB3" s="58"/>
      <c r="CC3" s="52"/>
      <c r="CD3" s="53"/>
      <c r="CE3" s="54"/>
      <c r="CF3" s="55"/>
      <c r="CG3" s="56"/>
      <c r="CH3" s="57"/>
      <c r="CI3" s="57"/>
      <c r="CJ3" s="58"/>
      <c r="CK3" s="52"/>
      <c r="CL3" s="53"/>
      <c r="CM3" s="54"/>
      <c r="CN3" s="55"/>
      <c r="CO3" s="56"/>
      <c r="CP3" s="57"/>
      <c r="CQ3" s="57"/>
      <c r="CR3" s="58"/>
      <c r="CS3" s="52"/>
      <c r="CT3" s="53"/>
      <c r="CU3" s="54"/>
      <c r="CV3" s="55"/>
      <c r="CW3" s="56"/>
      <c r="CX3" s="57"/>
      <c r="CY3" s="57"/>
      <c r="CZ3" s="58"/>
      <c r="DA3" s="52"/>
      <c r="DB3" s="53"/>
      <c r="DC3" s="54"/>
      <c r="DD3" s="55"/>
      <c r="DE3" s="56"/>
      <c r="DF3" s="57"/>
      <c r="DG3" s="57"/>
      <c r="DH3" s="58"/>
      <c r="DI3" s="52"/>
      <c r="DJ3" s="53"/>
      <c r="DK3" s="54"/>
      <c r="DL3" s="55"/>
      <c r="DM3" s="56"/>
      <c r="DN3" s="57"/>
      <c r="DO3" s="57"/>
      <c r="DP3" s="58"/>
      <c r="DQ3" s="52"/>
      <c r="DR3" s="53"/>
      <c r="DS3" s="54"/>
      <c r="DT3" s="55"/>
      <c r="DU3" s="56"/>
      <c r="DV3" s="57"/>
      <c r="DW3" s="57"/>
      <c r="DX3" s="58"/>
      <c r="DY3" s="52"/>
      <c r="DZ3" s="53"/>
      <c r="EA3" s="54"/>
      <c r="EB3" s="55"/>
      <c r="EC3" s="56"/>
      <c r="ED3" s="57"/>
      <c r="EE3" s="57"/>
      <c r="EF3" s="58"/>
      <c r="EG3" s="52"/>
      <c r="EH3" s="53"/>
      <c r="EI3" s="54"/>
      <c r="EJ3" s="55"/>
      <c r="EK3" s="56"/>
      <c r="EL3" s="57"/>
      <c r="EM3" s="57"/>
      <c r="EN3" s="58"/>
      <c r="EO3" s="52"/>
      <c r="EP3" s="53"/>
      <c r="EQ3" s="54"/>
      <c r="ER3" s="55"/>
      <c r="ES3" s="56"/>
      <c r="ET3" s="57"/>
      <c r="EU3" s="57"/>
      <c r="EV3" s="58"/>
      <c r="EW3" s="52"/>
      <c r="EX3" s="53"/>
      <c r="EY3" s="54"/>
      <c r="EZ3" s="55"/>
      <c r="FA3" s="56"/>
      <c r="FB3" s="57"/>
      <c r="FC3" s="57"/>
      <c r="FD3" s="58"/>
      <c r="FE3" s="52"/>
      <c r="FF3" s="53"/>
      <c r="FG3" s="54"/>
      <c r="FH3" s="55"/>
      <c r="FI3" s="56"/>
      <c r="FJ3" s="57"/>
      <c r="FK3" s="57"/>
      <c r="FL3" s="58"/>
      <c r="FM3" s="52"/>
      <c r="FN3" s="53"/>
      <c r="FO3" s="54"/>
      <c r="FP3" s="55"/>
      <c r="FQ3" s="56"/>
      <c r="FR3" s="57"/>
      <c r="FS3" s="57"/>
      <c r="FT3" s="58"/>
      <c r="FU3" s="52"/>
      <c r="FV3" s="53"/>
      <c r="FW3" s="54"/>
      <c r="FX3" s="55"/>
      <c r="FY3" s="56"/>
      <c r="FZ3" s="57"/>
      <c r="GA3" s="57"/>
      <c r="GB3" s="58"/>
      <c r="GC3" s="52"/>
      <c r="GD3" s="53"/>
      <c r="GE3" s="54"/>
      <c r="GF3" s="55"/>
      <c r="GG3" s="56"/>
      <c r="GH3" s="57"/>
      <c r="GI3" s="57"/>
      <c r="GJ3" s="58"/>
      <c r="GK3" s="52"/>
      <c r="GL3" s="53"/>
      <c r="GM3" s="54"/>
      <c r="GN3" s="55"/>
      <c r="GO3" s="56"/>
      <c r="GP3" s="57"/>
      <c r="GQ3" s="57"/>
      <c r="GR3" s="58"/>
      <c r="GS3" s="52"/>
      <c r="GT3" s="53"/>
      <c r="GU3" s="54"/>
      <c r="GV3" s="55"/>
      <c r="GW3" s="56"/>
      <c r="GX3" s="57"/>
      <c r="GY3" s="57"/>
      <c r="GZ3" s="58"/>
      <c r="HA3" s="52"/>
      <c r="HB3" s="53"/>
      <c r="HC3" s="54"/>
      <c r="HD3" s="55"/>
      <c r="HE3" s="56"/>
      <c r="HF3" s="57"/>
      <c r="HG3" s="57"/>
      <c r="HH3" s="58"/>
      <c r="HI3" s="52"/>
      <c r="HJ3" s="53"/>
      <c r="HK3" s="54"/>
      <c r="HL3" s="55"/>
      <c r="HM3" s="56"/>
      <c r="HN3" s="57"/>
      <c r="HO3" s="57"/>
      <c r="HP3" s="58"/>
      <c r="HQ3" s="52"/>
      <c r="HR3" s="53"/>
      <c r="HS3" s="54"/>
      <c r="HT3" s="55"/>
      <c r="HU3" s="56"/>
      <c r="HV3" s="57"/>
      <c r="HW3" s="57"/>
      <c r="HX3" s="58"/>
      <c r="HY3" s="52"/>
      <c r="HZ3" s="53"/>
      <c r="IA3" s="54"/>
      <c r="IB3" s="55"/>
      <c r="IC3" s="56"/>
      <c r="ID3" s="57"/>
      <c r="IE3" s="57"/>
      <c r="IF3" s="58"/>
      <c r="IG3" s="52"/>
      <c r="IH3" s="53"/>
      <c r="II3" s="54"/>
      <c r="IJ3" s="55"/>
      <c r="IK3" s="56"/>
      <c r="IL3" s="57"/>
      <c r="IM3" s="57"/>
      <c r="IN3" s="58"/>
      <c r="IO3" s="52"/>
      <c r="IP3" s="53"/>
      <c r="IQ3" s="54"/>
      <c r="IR3" s="55"/>
      <c r="IS3" s="56"/>
      <c r="IT3" s="57"/>
      <c r="IU3" s="57"/>
      <c r="IV3" s="58"/>
    </row>
    <row r="4" spans="1:256" ht="15.75">
      <c r="A4" s="52"/>
      <c r="B4" s="53"/>
      <c r="C4" s="59" t="s">
        <v>235</v>
      </c>
      <c r="D4" s="55"/>
      <c r="E4" s="56"/>
      <c r="F4" s="57"/>
      <c r="G4" s="57"/>
      <c r="H4" s="58"/>
      <c r="I4" s="52"/>
      <c r="J4" s="53"/>
      <c r="K4" s="59"/>
      <c r="L4" s="55"/>
      <c r="M4" s="56"/>
      <c r="N4" s="57"/>
      <c r="O4" s="57"/>
      <c r="P4" s="58"/>
      <c r="Q4" s="52"/>
      <c r="R4" s="53"/>
      <c r="S4" s="59"/>
      <c r="T4" s="55"/>
      <c r="U4" s="56"/>
      <c r="V4" s="57"/>
      <c r="W4" s="57"/>
      <c r="X4" s="58"/>
      <c r="Y4" s="52"/>
      <c r="Z4" s="53"/>
      <c r="AA4" s="59"/>
      <c r="AB4" s="55"/>
      <c r="AC4" s="56"/>
      <c r="AD4" s="57"/>
      <c r="AE4" s="57"/>
      <c r="AF4" s="58"/>
      <c r="AG4" s="52"/>
      <c r="AH4" s="53"/>
      <c r="AI4" s="59"/>
      <c r="AJ4" s="55"/>
      <c r="AK4" s="56"/>
      <c r="AL4" s="57"/>
      <c r="AM4" s="57"/>
      <c r="AN4" s="58"/>
      <c r="AO4" s="52"/>
      <c r="AP4" s="53"/>
      <c r="AQ4" s="59"/>
      <c r="AR4" s="55"/>
      <c r="AS4" s="56"/>
      <c r="AT4" s="57"/>
      <c r="AU4" s="57"/>
      <c r="AV4" s="58"/>
      <c r="AW4" s="52"/>
      <c r="AX4" s="53"/>
      <c r="AY4" s="59"/>
      <c r="AZ4" s="55"/>
      <c r="BA4" s="56"/>
      <c r="BB4" s="57"/>
      <c r="BC4" s="57"/>
      <c r="BD4" s="58"/>
      <c r="BE4" s="52"/>
      <c r="BF4" s="53"/>
      <c r="BG4" s="59"/>
      <c r="BH4" s="55"/>
      <c r="BI4" s="56"/>
      <c r="BJ4" s="57"/>
      <c r="BK4" s="57"/>
      <c r="BL4" s="58"/>
      <c r="BM4" s="52"/>
      <c r="BN4" s="53"/>
      <c r="BO4" s="59"/>
      <c r="BP4" s="55"/>
      <c r="BQ4" s="56"/>
      <c r="BR4" s="57"/>
      <c r="BS4" s="57"/>
      <c r="BT4" s="58"/>
      <c r="BU4" s="52"/>
      <c r="BV4" s="53"/>
      <c r="BW4" s="59"/>
      <c r="BX4" s="55"/>
      <c r="BY4" s="56"/>
      <c r="BZ4" s="57"/>
      <c r="CA4" s="57"/>
      <c r="CB4" s="58"/>
      <c r="CC4" s="52"/>
      <c r="CD4" s="53"/>
      <c r="CE4" s="59"/>
      <c r="CF4" s="55"/>
      <c r="CG4" s="56"/>
      <c r="CH4" s="57"/>
      <c r="CI4" s="57"/>
      <c r="CJ4" s="58"/>
      <c r="CK4" s="52"/>
      <c r="CL4" s="53"/>
      <c r="CM4" s="59"/>
      <c r="CN4" s="55"/>
      <c r="CO4" s="56"/>
      <c r="CP4" s="57"/>
      <c r="CQ4" s="57"/>
      <c r="CR4" s="58"/>
      <c r="CS4" s="52"/>
      <c r="CT4" s="53"/>
      <c r="CU4" s="59"/>
      <c r="CV4" s="55"/>
      <c r="CW4" s="56"/>
      <c r="CX4" s="57"/>
      <c r="CY4" s="57"/>
      <c r="CZ4" s="58"/>
      <c r="DA4" s="52"/>
      <c r="DB4" s="53"/>
      <c r="DC4" s="59"/>
      <c r="DD4" s="55"/>
      <c r="DE4" s="56"/>
      <c r="DF4" s="57"/>
      <c r="DG4" s="57"/>
      <c r="DH4" s="58"/>
      <c r="DI4" s="52"/>
      <c r="DJ4" s="53"/>
      <c r="DK4" s="59"/>
      <c r="DL4" s="55"/>
      <c r="DM4" s="56"/>
      <c r="DN4" s="57"/>
      <c r="DO4" s="57"/>
      <c r="DP4" s="58"/>
      <c r="DQ4" s="52"/>
      <c r="DR4" s="53"/>
      <c r="DS4" s="59"/>
      <c r="DT4" s="55"/>
      <c r="DU4" s="56"/>
      <c r="DV4" s="57"/>
      <c r="DW4" s="57"/>
      <c r="DX4" s="58"/>
      <c r="DY4" s="52"/>
      <c r="DZ4" s="53"/>
      <c r="EA4" s="59"/>
      <c r="EB4" s="55"/>
      <c r="EC4" s="56"/>
      <c r="ED4" s="57"/>
      <c r="EE4" s="57"/>
      <c r="EF4" s="58"/>
      <c r="EG4" s="52"/>
      <c r="EH4" s="53"/>
      <c r="EI4" s="59"/>
      <c r="EJ4" s="55"/>
      <c r="EK4" s="56"/>
      <c r="EL4" s="57"/>
      <c r="EM4" s="57"/>
      <c r="EN4" s="58"/>
      <c r="EO4" s="52"/>
      <c r="EP4" s="53"/>
      <c r="EQ4" s="59"/>
      <c r="ER4" s="55"/>
      <c r="ES4" s="56"/>
      <c r="ET4" s="57"/>
      <c r="EU4" s="57"/>
      <c r="EV4" s="58"/>
      <c r="EW4" s="52"/>
      <c r="EX4" s="53"/>
      <c r="EY4" s="59"/>
      <c r="EZ4" s="55"/>
      <c r="FA4" s="56"/>
      <c r="FB4" s="57"/>
      <c r="FC4" s="57"/>
      <c r="FD4" s="58"/>
      <c r="FE4" s="52"/>
      <c r="FF4" s="53"/>
      <c r="FG4" s="59"/>
      <c r="FH4" s="55"/>
      <c r="FI4" s="56"/>
      <c r="FJ4" s="57"/>
      <c r="FK4" s="57"/>
      <c r="FL4" s="58"/>
      <c r="FM4" s="52"/>
      <c r="FN4" s="53"/>
      <c r="FO4" s="59"/>
      <c r="FP4" s="55"/>
      <c r="FQ4" s="56"/>
      <c r="FR4" s="57"/>
      <c r="FS4" s="57"/>
      <c r="FT4" s="58"/>
      <c r="FU4" s="52"/>
      <c r="FV4" s="53"/>
      <c r="FW4" s="59"/>
      <c r="FX4" s="55"/>
      <c r="FY4" s="56"/>
      <c r="FZ4" s="57"/>
      <c r="GA4" s="57"/>
      <c r="GB4" s="58"/>
      <c r="GC4" s="52"/>
      <c r="GD4" s="53"/>
      <c r="GE4" s="59"/>
      <c r="GF4" s="55"/>
      <c r="GG4" s="56"/>
      <c r="GH4" s="57"/>
      <c r="GI4" s="57"/>
      <c r="GJ4" s="58"/>
      <c r="GK4" s="52"/>
      <c r="GL4" s="53"/>
      <c r="GM4" s="59"/>
      <c r="GN4" s="55"/>
      <c r="GO4" s="56"/>
      <c r="GP4" s="57"/>
      <c r="GQ4" s="57"/>
      <c r="GR4" s="58"/>
      <c r="GS4" s="52"/>
      <c r="GT4" s="53"/>
      <c r="GU4" s="59"/>
      <c r="GV4" s="55"/>
      <c r="GW4" s="56"/>
      <c r="GX4" s="57"/>
      <c r="GY4" s="57"/>
      <c r="GZ4" s="58"/>
      <c r="HA4" s="52"/>
      <c r="HB4" s="53"/>
      <c r="HC4" s="59"/>
      <c r="HD4" s="55"/>
      <c r="HE4" s="56"/>
      <c r="HF4" s="57"/>
      <c r="HG4" s="57"/>
      <c r="HH4" s="58"/>
      <c r="HI4" s="52"/>
      <c r="HJ4" s="53"/>
      <c r="HK4" s="59"/>
      <c r="HL4" s="55"/>
      <c r="HM4" s="56"/>
      <c r="HN4" s="57"/>
      <c r="HO4" s="57"/>
      <c r="HP4" s="58"/>
      <c r="HQ4" s="52"/>
      <c r="HR4" s="53"/>
      <c r="HS4" s="59"/>
      <c r="HT4" s="55"/>
      <c r="HU4" s="56"/>
      <c r="HV4" s="57"/>
      <c r="HW4" s="57"/>
      <c r="HX4" s="58"/>
      <c r="HY4" s="52"/>
      <c r="HZ4" s="53"/>
      <c r="IA4" s="59"/>
      <c r="IB4" s="55"/>
      <c r="IC4" s="56"/>
      <c r="ID4" s="57"/>
      <c r="IE4" s="57"/>
      <c r="IF4" s="58"/>
      <c r="IG4" s="52"/>
      <c r="IH4" s="53"/>
      <c r="II4" s="59"/>
      <c r="IJ4" s="55"/>
      <c r="IK4" s="56"/>
      <c r="IL4" s="57"/>
      <c r="IM4" s="57"/>
      <c r="IN4" s="58"/>
      <c r="IO4" s="52"/>
      <c r="IP4" s="53"/>
      <c r="IQ4" s="59"/>
      <c r="IR4" s="55"/>
      <c r="IS4" s="56"/>
      <c r="IT4" s="57"/>
      <c r="IU4" s="57"/>
      <c r="IV4" s="58"/>
    </row>
    <row r="5" spans="1:256" ht="12.75">
      <c r="A5" s="52" t="s">
        <v>236</v>
      </c>
      <c r="B5" s="53"/>
      <c r="C5" s="60"/>
      <c r="D5" s="57"/>
      <c r="E5" s="60"/>
      <c r="F5" s="57"/>
      <c r="G5" s="57"/>
      <c r="H5" s="58"/>
      <c r="I5" s="52"/>
      <c r="J5" s="53"/>
      <c r="K5" s="60"/>
      <c r="L5" s="57"/>
      <c r="M5" s="60"/>
      <c r="N5" s="57"/>
      <c r="O5" s="57"/>
      <c r="P5" s="58"/>
      <c r="Q5" s="52"/>
      <c r="R5" s="53"/>
      <c r="S5" s="60"/>
      <c r="T5" s="57"/>
      <c r="U5" s="60"/>
      <c r="V5" s="57"/>
      <c r="W5" s="57"/>
      <c r="X5" s="58"/>
      <c r="Y5" s="52"/>
      <c r="Z5" s="53"/>
      <c r="AA5" s="60"/>
      <c r="AB5" s="57"/>
      <c r="AC5" s="60"/>
      <c r="AD5" s="57"/>
      <c r="AE5" s="57"/>
      <c r="AF5" s="58"/>
      <c r="AG5" s="52"/>
      <c r="AH5" s="53"/>
      <c r="AI5" s="60"/>
      <c r="AJ5" s="57"/>
      <c r="AK5" s="60"/>
      <c r="AL5" s="57"/>
      <c r="AM5" s="57"/>
      <c r="AN5" s="58"/>
      <c r="AO5" s="52"/>
      <c r="AP5" s="53"/>
      <c r="AQ5" s="60"/>
      <c r="AR5" s="57"/>
      <c r="AS5" s="60"/>
      <c r="AT5" s="57"/>
      <c r="AU5" s="57"/>
      <c r="AV5" s="58"/>
      <c r="AW5" s="52"/>
      <c r="AX5" s="53"/>
      <c r="AY5" s="60"/>
      <c r="AZ5" s="57"/>
      <c r="BA5" s="60"/>
      <c r="BB5" s="57"/>
      <c r="BC5" s="57"/>
      <c r="BD5" s="58"/>
      <c r="BE5" s="52"/>
      <c r="BF5" s="53"/>
      <c r="BG5" s="60"/>
      <c r="BH5" s="57"/>
      <c r="BI5" s="60"/>
      <c r="BJ5" s="57"/>
      <c r="BK5" s="57"/>
      <c r="BL5" s="58"/>
      <c r="BM5" s="52"/>
      <c r="BN5" s="53"/>
      <c r="BO5" s="60"/>
      <c r="BP5" s="57"/>
      <c r="BQ5" s="60"/>
      <c r="BR5" s="57"/>
      <c r="BS5" s="57"/>
      <c r="BT5" s="58"/>
      <c r="BU5" s="52"/>
      <c r="BV5" s="53"/>
      <c r="BW5" s="60"/>
      <c r="BX5" s="57"/>
      <c r="BY5" s="60"/>
      <c r="BZ5" s="57"/>
      <c r="CA5" s="57"/>
      <c r="CB5" s="58"/>
      <c r="CC5" s="52"/>
      <c r="CD5" s="53"/>
      <c r="CE5" s="60"/>
      <c r="CF5" s="57"/>
      <c r="CG5" s="60"/>
      <c r="CH5" s="57"/>
      <c r="CI5" s="57"/>
      <c r="CJ5" s="58"/>
      <c r="CK5" s="52"/>
      <c r="CL5" s="53"/>
      <c r="CM5" s="60"/>
      <c r="CN5" s="57"/>
      <c r="CO5" s="60"/>
      <c r="CP5" s="57"/>
      <c r="CQ5" s="57"/>
      <c r="CR5" s="58"/>
      <c r="CS5" s="52"/>
      <c r="CT5" s="53"/>
      <c r="CU5" s="60"/>
      <c r="CV5" s="57"/>
      <c r="CW5" s="60"/>
      <c r="CX5" s="57"/>
      <c r="CY5" s="57"/>
      <c r="CZ5" s="58"/>
      <c r="DA5" s="52"/>
      <c r="DB5" s="53"/>
      <c r="DC5" s="60"/>
      <c r="DD5" s="57"/>
      <c r="DE5" s="60"/>
      <c r="DF5" s="57"/>
      <c r="DG5" s="57"/>
      <c r="DH5" s="58"/>
      <c r="DI5" s="52"/>
      <c r="DJ5" s="53"/>
      <c r="DK5" s="60"/>
      <c r="DL5" s="57"/>
      <c r="DM5" s="60"/>
      <c r="DN5" s="57"/>
      <c r="DO5" s="57"/>
      <c r="DP5" s="58"/>
      <c r="DQ5" s="52"/>
      <c r="DR5" s="53"/>
      <c r="DS5" s="60"/>
      <c r="DT5" s="57"/>
      <c r="DU5" s="60"/>
      <c r="DV5" s="57"/>
      <c r="DW5" s="57"/>
      <c r="DX5" s="58"/>
      <c r="DY5" s="52"/>
      <c r="DZ5" s="53"/>
      <c r="EA5" s="60"/>
      <c r="EB5" s="57"/>
      <c r="EC5" s="60"/>
      <c r="ED5" s="57"/>
      <c r="EE5" s="57"/>
      <c r="EF5" s="58"/>
      <c r="EG5" s="52"/>
      <c r="EH5" s="53"/>
      <c r="EI5" s="60"/>
      <c r="EJ5" s="57"/>
      <c r="EK5" s="60"/>
      <c r="EL5" s="57"/>
      <c r="EM5" s="57"/>
      <c r="EN5" s="58"/>
      <c r="EO5" s="52"/>
      <c r="EP5" s="53"/>
      <c r="EQ5" s="60"/>
      <c r="ER5" s="57"/>
      <c r="ES5" s="60"/>
      <c r="ET5" s="57"/>
      <c r="EU5" s="57"/>
      <c r="EV5" s="58"/>
      <c r="EW5" s="52"/>
      <c r="EX5" s="53"/>
      <c r="EY5" s="60"/>
      <c r="EZ5" s="57"/>
      <c r="FA5" s="60"/>
      <c r="FB5" s="57"/>
      <c r="FC5" s="57"/>
      <c r="FD5" s="58"/>
      <c r="FE5" s="52"/>
      <c r="FF5" s="53"/>
      <c r="FG5" s="60"/>
      <c r="FH5" s="57"/>
      <c r="FI5" s="60"/>
      <c r="FJ5" s="57"/>
      <c r="FK5" s="57"/>
      <c r="FL5" s="58"/>
      <c r="FM5" s="52"/>
      <c r="FN5" s="53"/>
      <c r="FO5" s="60"/>
      <c r="FP5" s="57"/>
      <c r="FQ5" s="60"/>
      <c r="FR5" s="57"/>
      <c r="FS5" s="57"/>
      <c r="FT5" s="58"/>
      <c r="FU5" s="52"/>
      <c r="FV5" s="53"/>
      <c r="FW5" s="60"/>
      <c r="FX5" s="57"/>
      <c r="FY5" s="60"/>
      <c r="FZ5" s="57"/>
      <c r="GA5" s="57"/>
      <c r="GB5" s="58"/>
      <c r="GC5" s="52"/>
      <c r="GD5" s="53"/>
      <c r="GE5" s="60"/>
      <c r="GF5" s="57"/>
      <c r="GG5" s="60"/>
      <c r="GH5" s="57"/>
      <c r="GI5" s="57"/>
      <c r="GJ5" s="58"/>
      <c r="GK5" s="52"/>
      <c r="GL5" s="53"/>
      <c r="GM5" s="60"/>
      <c r="GN5" s="57"/>
      <c r="GO5" s="60"/>
      <c r="GP5" s="57"/>
      <c r="GQ5" s="57"/>
      <c r="GR5" s="58"/>
      <c r="GS5" s="52"/>
      <c r="GT5" s="53"/>
      <c r="GU5" s="60"/>
      <c r="GV5" s="57"/>
      <c r="GW5" s="60"/>
      <c r="GX5" s="57"/>
      <c r="GY5" s="57"/>
      <c r="GZ5" s="58"/>
      <c r="HA5" s="52"/>
      <c r="HB5" s="53"/>
      <c r="HC5" s="60"/>
      <c r="HD5" s="57"/>
      <c r="HE5" s="60"/>
      <c r="HF5" s="57"/>
      <c r="HG5" s="57"/>
      <c r="HH5" s="58"/>
      <c r="HI5" s="52"/>
      <c r="HJ5" s="53"/>
      <c r="HK5" s="60"/>
      <c r="HL5" s="57"/>
      <c r="HM5" s="60"/>
      <c r="HN5" s="57"/>
      <c r="HO5" s="57"/>
      <c r="HP5" s="58"/>
      <c r="HQ5" s="52"/>
      <c r="HR5" s="53"/>
      <c r="HS5" s="60"/>
      <c r="HT5" s="57"/>
      <c r="HU5" s="60"/>
      <c r="HV5" s="57"/>
      <c r="HW5" s="57"/>
      <c r="HX5" s="58"/>
      <c r="HY5" s="52"/>
      <c r="HZ5" s="53"/>
      <c r="IA5" s="60"/>
      <c r="IB5" s="57"/>
      <c r="IC5" s="60"/>
      <c r="ID5" s="57"/>
      <c r="IE5" s="57"/>
      <c r="IF5" s="58"/>
      <c r="IG5" s="52"/>
      <c r="IH5" s="53"/>
      <c r="II5" s="60"/>
      <c r="IJ5" s="57"/>
      <c r="IK5" s="60"/>
      <c r="IL5" s="57"/>
      <c r="IM5" s="57"/>
      <c r="IN5" s="58"/>
      <c r="IO5" s="52"/>
      <c r="IP5" s="53"/>
      <c r="IQ5" s="60"/>
      <c r="IR5" s="57"/>
      <c r="IS5" s="60"/>
      <c r="IT5" s="57"/>
      <c r="IU5" s="57"/>
      <c r="IV5" s="58"/>
    </row>
    <row r="6" spans="1:256" ht="12.75">
      <c r="A6" s="60"/>
      <c r="B6" s="53"/>
      <c r="C6" s="61" t="s">
        <v>237</v>
      </c>
      <c r="D6" s="57"/>
      <c r="E6" s="60"/>
      <c r="F6" s="57"/>
      <c r="G6" s="57"/>
      <c r="H6" s="58"/>
      <c r="I6" s="60"/>
      <c r="J6" s="53"/>
      <c r="K6" s="61"/>
      <c r="L6" s="57"/>
      <c r="M6" s="60"/>
      <c r="N6" s="57"/>
      <c r="O6" s="57"/>
      <c r="P6" s="58"/>
      <c r="Q6" s="60"/>
      <c r="R6" s="53"/>
      <c r="S6" s="61"/>
      <c r="T6" s="57"/>
      <c r="U6" s="60"/>
      <c r="V6" s="57"/>
      <c r="W6" s="57"/>
      <c r="X6" s="58"/>
      <c r="Y6" s="60"/>
      <c r="Z6" s="53"/>
      <c r="AA6" s="61"/>
      <c r="AB6" s="57"/>
      <c r="AC6" s="60"/>
      <c r="AD6" s="57"/>
      <c r="AE6" s="57"/>
      <c r="AF6" s="58"/>
      <c r="AG6" s="60"/>
      <c r="AH6" s="53"/>
      <c r="AI6" s="61"/>
      <c r="AJ6" s="57"/>
      <c r="AK6" s="60"/>
      <c r="AL6" s="57"/>
      <c r="AM6" s="57"/>
      <c r="AN6" s="58"/>
      <c r="AO6" s="60"/>
      <c r="AP6" s="53"/>
      <c r="AQ6" s="61"/>
      <c r="AR6" s="57"/>
      <c r="AS6" s="60"/>
      <c r="AT6" s="57"/>
      <c r="AU6" s="57"/>
      <c r="AV6" s="58"/>
      <c r="AW6" s="60"/>
      <c r="AX6" s="53"/>
      <c r="AY6" s="61"/>
      <c r="AZ6" s="57"/>
      <c r="BA6" s="60"/>
      <c r="BB6" s="57"/>
      <c r="BC6" s="57"/>
      <c r="BD6" s="58"/>
      <c r="BE6" s="60"/>
      <c r="BF6" s="53"/>
      <c r="BG6" s="61"/>
      <c r="BH6" s="57"/>
      <c r="BI6" s="60"/>
      <c r="BJ6" s="57"/>
      <c r="BK6" s="57"/>
      <c r="BL6" s="58"/>
      <c r="BM6" s="60"/>
      <c r="BN6" s="53"/>
      <c r="BO6" s="61"/>
      <c r="BP6" s="57"/>
      <c r="BQ6" s="60"/>
      <c r="BR6" s="57"/>
      <c r="BS6" s="57"/>
      <c r="BT6" s="58"/>
      <c r="BU6" s="60"/>
      <c r="BV6" s="53"/>
      <c r="BW6" s="61"/>
      <c r="BX6" s="57"/>
      <c r="BY6" s="60"/>
      <c r="BZ6" s="57"/>
      <c r="CA6" s="57"/>
      <c r="CB6" s="58"/>
      <c r="CC6" s="60"/>
      <c r="CD6" s="53"/>
      <c r="CE6" s="61"/>
      <c r="CF6" s="57"/>
      <c r="CG6" s="60"/>
      <c r="CH6" s="57"/>
      <c r="CI6" s="57"/>
      <c r="CJ6" s="58"/>
      <c r="CK6" s="60"/>
      <c r="CL6" s="53"/>
      <c r="CM6" s="61"/>
      <c r="CN6" s="57"/>
      <c r="CO6" s="60"/>
      <c r="CP6" s="57"/>
      <c r="CQ6" s="57"/>
      <c r="CR6" s="58"/>
      <c r="CS6" s="60"/>
      <c r="CT6" s="53"/>
      <c r="CU6" s="61"/>
      <c r="CV6" s="57"/>
      <c r="CW6" s="60"/>
      <c r="CX6" s="57"/>
      <c r="CY6" s="57"/>
      <c r="CZ6" s="58"/>
      <c r="DA6" s="60"/>
      <c r="DB6" s="53"/>
      <c r="DC6" s="61"/>
      <c r="DD6" s="57"/>
      <c r="DE6" s="60"/>
      <c r="DF6" s="57"/>
      <c r="DG6" s="57"/>
      <c r="DH6" s="58"/>
      <c r="DI6" s="60"/>
      <c r="DJ6" s="53"/>
      <c r="DK6" s="61"/>
      <c r="DL6" s="57"/>
      <c r="DM6" s="60"/>
      <c r="DN6" s="57"/>
      <c r="DO6" s="57"/>
      <c r="DP6" s="58"/>
      <c r="DQ6" s="60"/>
      <c r="DR6" s="53"/>
      <c r="DS6" s="61"/>
      <c r="DT6" s="57"/>
      <c r="DU6" s="60"/>
      <c r="DV6" s="57"/>
      <c r="DW6" s="57"/>
      <c r="DX6" s="58"/>
      <c r="DY6" s="60"/>
      <c r="DZ6" s="53"/>
      <c r="EA6" s="61"/>
      <c r="EB6" s="57"/>
      <c r="EC6" s="60"/>
      <c r="ED6" s="57"/>
      <c r="EE6" s="57"/>
      <c r="EF6" s="58"/>
      <c r="EG6" s="60"/>
      <c r="EH6" s="53"/>
      <c r="EI6" s="61"/>
      <c r="EJ6" s="57"/>
      <c r="EK6" s="60"/>
      <c r="EL6" s="57"/>
      <c r="EM6" s="57"/>
      <c r="EN6" s="58"/>
      <c r="EO6" s="60"/>
      <c r="EP6" s="53"/>
      <c r="EQ6" s="61"/>
      <c r="ER6" s="57"/>
      <c r="ES6" s="60"/>
      <c r="ET6" s="57"/>
      <c r="EU6" s="57"/>
      <c r="EV6" s="58"/>
      <c r="EW6" s="60"/>
      <c r="EX6" s="53"/>
      <c r="EY6" s="61"/>
      <c r="EZ6" s="57"/>
      <c r="FA6" s="60"/>
      <c r="FB6" s="57"/>
      <c r="FC6" s="57"/>
      <c r="FD6" s="58"/>
      <c r="FE6" s="60"/>
      <c r="FF6" s="53"/>
      <c r="FG6" s="61"/>
      <c r="FH6" s="57"/>
      <c r="FI6" s="60"/>
      <c r="FJ6" s="57"/>
      <c r="FK6" s="57"/>
      <c r="FL6" s="58"/>
      <c r="FM6" s="60"/>
      <c r="FN6" s="53"/>
      <c r="FO6" s="61"/>
      <c r="FP6" s="57"/>
      <c r="FQ6" s="60"/>
      <c r="FR6" s="57"/>
      <c r="FS6" s="57"/>
      <c r="FT6" s="58"/>
      <c r="FU6" s="60"/>
      <c r="FV6" s="53"/>
      <c r="FW6" s="61"/>
      <c r="FX6" s="57"/>
      <c r="FY6" s="60"/>
      <c r="FZ6" s="57"/>
      <c r="GA6" s="57"/>
      <c r="GB6" s="58"/>
      <c r="GC6" s="60"/>
      <c r="GD6" s="53"/>
      <c r="GE6" s="61"/>
      <c r="GF6" s="57"/>
      <c r="GG6" s="60"/>
      <c r="GH6" s="57"/>
      <c r="GI6" s="57"/>
      <c r="GJ6" s="58"/>
      <c r="GK6" s="60"/>
      <c r="GL6" s="53"/>
      <c r="GM6" s="61"/>
      <c r="GN6" s="57"/>
      <c r="GO6" s="60"/>
      <c r="GP6" s="57"/>
      <c r="GQ6" s="57"/>
      <c r="GR6" s="58"/>
      <c r="GS6" s="60"/>
      <c r="GT6" s="53"/>
      <c r="GU6" s="61"/>
      <c r="GV6" s="57"/>
      <c r="GW6" s="60"/>
      <c r="GX6" s="57"/>
      <c r="GY6" s="57"/>
      <c r="GZ6" s="58"/>
      <c r="HA6" s="60"/>
      <c r="HB6" s="53"/>
      <c r="HC6" s="61"/>
      <c r="HD6" s="57"/>
      <c r="HE6" s="60"/>
      <c r="HF6" s="57"/>
      <c r="HG6" s="57"/>
      <c r="HH6" s="58"/>
      <c r="HI6" s="60"/>
      <c r="HJ6" s="53"/>
      <c r="HK6" s="61"/>
      <c r="HL6" s="57"/>
      <c r="HM6" s="60"/>
      <c r="HN6" s="57"/>
      <c r="HO6" s="57"/>
      <c r="HP6" s="58"/>
      <c r="HQ6" s="60"/>
      <c r="HR6" s="53"/>
      <c r="HS6" s="61"/>
      <c r="HT6" s="57"/>
      <c r="HU6" s="60"/>
      <c r="HV6" s="57"/>
      <c r="HW6" s="57"/>
      <c r="HX6" s="58"/>
      <c r="HY6" s="60"/>
      <c r="HZ6" s="53"/>
      <c r="IA6" s="61"/>
      <c r="IB6" s="57"/>
      <c r="IC6" s="60"/>
      <c r="ID6" s="57"/>
      <c r="IE6" s="57"/>
      <c r="IF6" s="58"/>
      <c r="IG6" s="60"/>
      <c r="IH6" s="53"/>
      <c r="II6" s="61"/>
      <c r="IJ6" s="57"/>
      <c r="IK6" s="60"/>
      <c r="IL6" s="57"/>
      <c r="IM6" s="57"/>
      <c r="IN6" s="58"/>
      <c r="IO6" s="60"/>
      <c r="IP6" s="53"/>
      <c r="IQ6" s="61"/>
      <c r="IR6" s="57"/>
      <c r="IS6" s="60"/>
      <c r="IT6" s="57"/>
      <c r="IU6" s="57"/>
      <c r="IV6" s="58"/>
    </row>
    <row r="7" spans="1:256" ht="12.75">
      <c r="A7" s="60"/>
      <c r="B7" s="53"/>
      <c r="C7" s="61" t="s">
        <v>238</v>
      </c>
      <c r="D7" s="57"/>
      <c r="E7" s="60"/>
      <c r="F7" s="57"/>
      <c r="G7" s="57"/>
      <c r="H7" s="58"/>
      <c r="I7" s="60"/>
      <c r="J7" s="53"/>
      <c r="K7" s="61"/>
      <c r="L7" s="57"/>
      <c r="M7" s="60"/>
      <c r="N7" s="57"/>
      <c r="O7" s="57"/>
      <c r="P7" s="58"/>
      <c r="Q7" s="60"/>
      <c r="R7" s="53"/>
      <c r="S7" s="61"/>
      <c r="T7" s="57"/>
      <c r="U7" s="60"/>
      <c r="V7" s="57"/>
      <c r="W7" s="57"/>
      <c r="X7" s="58"/>
      <c r="Y7" s="60"/>
      <c r="Z7" s="53"/>
      <c r="AA7" s="61"/>
      <c r="AB7" s="57"/>
      <c r="AC7" s="60"/>
      <c r="AD7" s="57"/>
      <c r="AE7" s="57"/>
      <c r="AF7" s="58"/>
      <c r="AG7" s="60"/>
      <c r="AH7" s="53"/>
      <c r="AI7" s="61"/>
      <c r="AJ7" s="57"/>
      <c r="AK7" s="60"/>
      <c r="AL7" s="57"/>
      <c r="AM7" s="57"/>
      <c r="AN7" s="58"/>
      <c r="AO7" s="60"/>
      <c r="AP7" s="53"/>
      <c r="AQ7" s="61"/>
      <c r="AR7" s="57"/>
      <c r="AS7" s="60"/>
      <c r="AT7" s="57"/>
      <c r="AU7" s="57"/>
      <c r="AV7" s="58"/>
      <c r="AW7" s="60"/>
      <c r="AX7" s="53"/>
      <c r="AY7" s="61"/>
      <c r="AZ7" s="57"/>
      <c r="BA7" s="60"/>
      <c r="BB7" s="57"/>
      <c r="BC7" s="57"/>
      <c r="BD7" s="58"/>
      <c r="BE7" s="60"/>
      <c r="BF7" s="53"/>
      <c r="BG7" s="61"/>
      <c r="BH7" s="57"/>
      <c r="BI7" s="60"/>
      <c r="BJ7" s="57"/>
      <c r="BK7" s="57"/>
      <c r="BL7" s="58"/>
      <c r="BM7" s="60"/>
      <c r="BN7" s="53"/>
      <c r="BO7" s="61"/>
      <c r="BP7" s="57"/>
      <c r="BQ7" s="60"/>
      <c r="BR7" s="57"/>
      <c r="BS7" s="57"/>
      <c r="BT7" s="58"/>
      <c r="BU7" s="60"/>
      <c r="BV7" s="53"/>
      <c r="BW7" s="61"/>
      <c r="BX7" s="57"/>
      <c r="BY7" s="60"/>
      <c r="BZ7" s="57"/>
      <c r="CA7" s="57"/>
      <c r="CB7" s="58"/>
      <c r="CC7" s="60"/>
      <c r="CD7" s="53"/>
      <c r="CE7" s="61"/>
      <c r="CF7" s="57"/>
      <c r="CG7" s="60"/>
      <c r="CH7" s="57"/>
      <c r="CI7" s="57"/>
      <c r="CJ7" s="58"/>
      <c r="CK7" s="60"/>
      <c r="CL7" s="53"/>
      <c r="CM7" s="61"/>
      <c r="CN7" s="57"/>
      <c r="CO7" s="60"/>
      <c r="CP7" s="57"/>
      <c r="CQ7" s="57"/>
      <c r="CR7" s="58"/>
      <c r="CS7" s="60"/>
      <c r="CT7" s="53"/>
      <c r="CU7" s="61"/>
      <c r="CV7" s="57"/>
      <c r="CW7" s="60"/>
      <c r="CX7" s="57"/>
      <c r="CY7" s="57"/>
      <c r="CZ7" s="58"/>
      <c r="DA7" s="60"/>
      <c r="DB7" s="53"/>
      <c r="DC7" s="61"/>
      <c r="DD7" s="57"/>
      <c r="DE7" s="60"/>
      <c r="DF7" s="57"/>
      <c r="DG7" s="57"/>
      <c r="DH7" s="58"/>
      <c r="DI7" s="60"/>
      <c r="DJ7" s="53"/>
      <c r="DK7" s="61"/>
      <c r="DL7" s="57"/>
      <c r="DM7" s="60"/>
      <c r="DN7" s="57"/>
      <c r="DO7" s="57"/>
      <c r="DP7" s="58"/>
      <c r="DQ7" s="60"/>
      <c r="DR7" s="53"/>
      <c r="DS7" s="61"/>
      <c r="DT7" s="57"/>
      <c r="DU7" s="60"/>
      <c r="DV7" s="57"/>
      <c r="DW7" s="57"/>
      <c r="DX7" s="58"/>
      <c r="DY7" s="60"/>
      <c r="DZ7" s="53"/>
      <c r="EA7" s="61"/>
      <c r="EB7" s="57"/>
      <c r="EC7" s="60"/>
      <c r="ED7" s="57"/>
      <c r="EE7" s="57"/>
      <c r="EF7" s="58"/>
      <c r="EG7" s="60"/>
      <c r="EH7" s="53"/>
      <c r="EI7" s="61"/>
      <c r="EJ7" s="57"/>
      <c r="EK7" s="60"/>
      <c r="EL7" s="57"/>
      <c r="EM7" s="57"/>
      <c r="EN7" s="58"/>
      <c r="EO7" s="60"/>
      <c r="EP7" s="53"/>
      <c r="EQ7" s="61"/>
      <c r="ER7" s="57"/>
      <c r="ES7" s="60"/>
      <c r="ET7" s="57"/>
      <c r="EU7" s="57"/>
      <c r="EV7" s="58"/>
      <c r="EW7" s="60"/>
      <c r="EX7" s="53"/>
      <c r="EY7" s="61"/>
      <c r="EZ7" s="57"/>
      <c r="FA7" s="60"/>
      <c r="FB7" s="57"/>
      <c r="FC7" s="57"/>
      <c r="FD7" s="58"/>
      <c r="FE7" s="60"/>
      <c r="FF7" s="53"/>
      <c r="FG7" s="61"/>
      <c r="FH7" s="57"/>
      <c r="FI7" s="60"/>
      <c r="FJ7" s="57"/>
      <c r="FK7" s="57"/>
      <c r="FL7" s="58"/>
      <c r="FM7" s="60"/>
      <c r="FN7" s="53"/>
      <c r="FO7" s="61"/>
      <c r="FP7" s="57"/>
      <c r="FQ7" s="60"/>
      <c r="FR7" s="57"/>
      <c r="FS7" s="57"/>
      <c r="FT7" s="58"/>
      <c r="FU7" s="60"/>
      <c r="FV7" s="53"/>
      <c r="FW7" s="61"/>
      <c r="FX7" s="57"/>
      <c r="FY7" s="60"/>
      <c r="FZ7" s="57"/>
      <c r="GA7" s="57"/>
      <c r="GB7" s="58"/>
      <c r="GC7" s="60"/>
      <c r="GD7" s="53"/>
      <c r="GE7" s="61"/>
      <c r="GF7" s="57"/>
      <c r="GG7" s="60"/>
      <c r="GH7" s="57"/>
      <c r="GI7" s="57"/>
      <c r="GJ7" s="58"/>
      <c r="GK7" s="60"/>
      <c r="GL7" s="53"/>
      <c r="GM7" s="61"/>
      <c r="GN7" s="57"/>
      <c r="GO7" s="60"/>
      <c r="GP7" s="57"/>
      <c r="GQ7" s="57"/>
      <c r="GR7" s="58"/>
      <c r="GS7" s="60"/>
      <c r="GT7" s="53"/>
      <c r="GU7" s="61"/>
      <c r="GV7" s="57"/>
      <c r="GW7" s="60"/>
      <c r="GX7" s="57"/>
      <c r="GY7" s="57"/>
      <c r="GZ7" s="58"/>
      <c r="HA7" s="60"/>
      <c r="HB7" s="53"/>
      <c r="HC7" s="61"/>
      <c r="HD7" s="57"/>
      <c r="HE7" s="60"/>
      <c r="HF7" s="57"/>
      <c r="HG7" s="57"/>
      <c r="HH7" s="58"/>
      <c r="HI7" s="60"/>
      <c r="HJ7" s="53"/>
      <c r="HK7" s="61"/>
      <c r="HL7" s="57"/>
      <c r="HM7" s="60"/>
      <c r="HN7" s="57"/>
      <c r="HO7" s="57"/>
      <c r="HP7" s="58"/>
      <c r="HQ7" s="60"/>
      <c r="HR7" s="53"/>
      <c r="HS7" s="61"/>
      <c r="HT7" s="57"/>
      <c r="HU7" s="60"/>
      <c r="HV7" s="57"/>
      <c r="HW7" s="57"/>
      <c r="HX7" s="58"/>
      <c r="HY7" s="60"/>
      <c r="HZ7" s="53"/>
      <c r="IA7" s="61"/>
      <c r="IB7" s="57"/>
      <c r="IC7" s="60"/>
      <c r="ID7" s="57"/>
      <c r="IE7" s="57"/>
      <c r="IF7" s="58"/>
      <c r="IG7" s="60"/>
      <c r="IH7" s="53"/>
      <c r="II7" s="61"/>
      <c r="IJ7" s="57"/>
      <c r="IK7" s="60"/>
      <c r="IL7" s="57"/>
      <c r="IM7" s="57"/>
      <c r="IN7" s="58"/>
      <c r="IO7" s="60"/>
      <c r="IP7" s="53"/>
      <c r="IQ7" s="61"/>
      <c r="IR7" s="57"/>
      <c r="IS7" s="60"/>
      <c r="IT7" s="57"/>
      <c r="IU7" s="57"/>
      <c r="IV7" s="58"/>
    </row>
    <row r="8" spans="1:256" ht="12.75">
      <c r="A8" s="60"/>
      <c r="B8" s="53"/>
      <c r="C8" s="61" t="s">
        <v>239</v>
      </c>
      <c r="D8" s="57"/>
      <c r="E8" s="60"/>
      <c r="F8" s="57"/>
      <c r="G8" s="57"/>
      <c r="H8" s="58"/>
      <c r="I8" s="60"/>
      <c r="J8" s="53"/>
      <c r="K8" s="61"/>
      <c r="L8" s="57"/>
      <c r="M8" s="60"/>
      <c r="N8" s="57"/>
      <c r="O8" s="57"/>
      <c r="P8" s="58"/>
      <c r="Q8" s="60"/>
      <c r="R8" s="53"/>
      <c r="S8" s="61"/>
      <c r="T8" s="57"/>
      <c r="U8" s="60"/>
      <c r="V8" s="57"/>
      <c r="W8" s="57"/>
      <c r="X8" s="58"/>
      <c r="Y8" s="60"/>
      <c r="Z8" s="53"/>
      <c r="AA8" s="61"/>
      <c r="AB8" s="57"/>
      <c r="AC8" s="60"/>
      <c r="AD8" s="57"/>
      <c r="AE8" s="57"/>
      <c r="AF8" s="58"/>
      <c r="AG8" s="60"/>
      <c r="AH8" s="53"/>
      <c r="AI8" s="61"/>
      <c r="AJ8" s="57"/>
      <c r="AK8" s="60"/>
      <c r="AL8" s="57"/>
      <c r="AM8" s="57"/>
      <c r="AN8" s="58"/>
      <c r="AO8" s="60"/>
      <c r="AP8" s="53"/>
      <c r="AQ8" s="61"/>
      <c r="AR8" s="57"/>
      <c r="AS8" s="60"/>
      <c r="AT8" s="57"/>
      <c r="AU8" s="57"/>
      <c r="AV8" s="58"/>
      <c r="AW8" s="60"/>
      <c r="AX8" s="53"/>
      <c r="AY8" s="61"/>
      <c r="AZ8" s="57"/>
      <c r="BA8" s="60"/>
      <c r="BB8" s="57"/>
      <c r="BC8" s="57"/>
      <c r="BD8" s="58"/>
      <c r="BE8" s="60"/>
      <c r="BF8" s="53"/>
      <c r="BG8" s="61"/>
      <c r="BH8" s="57"/>
      <c r="BI8" s="60"/>
      <c r="BJ8" s="57"/>
      <c r="BK8" s="57"/>
      <c r="BL8" s="58"/>
      <c r="BM8" s="60"/>
      <c r="BN8" s="53"/>
      <c r="BO8" s="61"/>
      <c r="BP8" s="57"/>
      <c r="BQ8" s="60"/>
      <c r="BR8" s="57"/>
      <c r="BS8" s="57"/>
      <c r="BT8" s="58"/>
      <c r="BU8" s="60"/>
      <c r="BV8" s="53"/>
      <c r="BW8" s="61"/>
      <c r="BX8" s="57"/>
      <c r="BY8" s="60"/>
      <c r="BZ8" s="57"/>
      <c r="CA8" s="57"/>
      <c r="CB8" s="58"/>
      <c r="CC8" s="60"/>
      <c r="CD8" s="53"/>
      <c r="CE8" s="61"/>
      <c r="CF8" s="57"/>
      <c r="CG8" s="60"/>
      <c r="CH8" s="57"/>
      <c r="CI8" s="57"/>
      <c r="CJ8" s="58"/>
      <c r="CK8" s="60"/>
      <c r="CL8" s="53"/>
      <c r="CM8" s="61"/>
      <c r="CN8" s="57"/>
      <c r="CO8" s="60"/>
      <c r="CP8" s="57"/>
      <c r="CQ8" s="57"/>
      <c r="CR8" s="58"/>
      <c r="CS8" s="60"/>
      <c r="CT8" s="53"/>
      <c r="CU8" s="61"/>
      <c r="CV8" s="57"/>
      <c r="CW8" s="60"/>
      <c r="CX8" s="57"/>
      <c r="CY8" s="57"/>
      <c r="CZ8" s="58"/>
      <c r="DA8" s="60"/>
      <c r="DB8" s="53"/>
      <c r="DC8" s="61"/>
      <c r="DD8" s="57"/>
      <c r="DE8" s="60"/>
      <c r="DF8" s="57"/>
      <c r="DG8" s="57"/>
      <c r="DH8" s="58"/>
      <c r="DI8" s="60"/>
      <c r="DJ8" s="53"/>
      <c r="DK8" s="61"/>
      <c r="DL8" s="57"/>
      <c r="DM8" s="60"/>
      <c r="DN8" s="57"/>
      <c r="DO8" s="57"/>
      <c r="DP8" s="58"/>
      <c r="DQ8" s="60"/>
      <c r="DR8" s="53"/>
      <c r="DS8" s="61"/>
      <c r="DT8" s="57"/>
      <c r="DU8" s="60"/>
      <c r="DV8" s="57"/>
      <c r="DW8" s="57"/>
      <c r="DX8" s="58"/>
      <c r="DY8" s="60"/>
      <c r="DZ8" s="53"/>
      <c r="EA8" s="61"/>
      <c r="EB8" s="57"/>
      <c r="EC8" s="60"/>
      <c r="ED8" s="57"/>
      <c r="EE8" s="57"/>
      <c r="EF8" s="58"/>
      <c r="EG8" s="60"/>
      <c r="EH8" s="53"/>
      <c r="EI8" s="61"/>
      <c r="EJ8" s="57"/>
      <c r="EK8" s="60"/>
      <c r="EL8" s="57"/>
      <c r="EM8" s="57"/>
      <c r="EN8" s="58"/>
      <c r="EO8" s="60"/>
      <c r="EP8" s="53"/>
      <c r="EQ8" s="61"/>
      <c r="ER8" s="57"/>
      <c r="ES8" s="60"/>
      <c r="ET8" s="57"/>
      <c r="EU8" s="57"/>
      <c r="EV8" s="58"/>
      <c r="EW8" s="60"/>
      <c r="EX8" s="53"/>
      <c r="EY8" s="61"/>
      <c r="EZ8" s="57"/>
      <c r="FA8" s="60"/>
      <c r="FB8" s="57"/>
      <c r="FC8" s="57"/>
      <c r="FD8" s="58"/>
      <c r="FE8" s="60"/>
      <c r="FF8" s="53"/>
      <c r="FG8" s="61"/>
      <c r="FH8" s="57"/>
      <c r="FI8" s="60"/>
      <c r="FJ8" s="57"/>
      <c r="FK8" s="57"/>
      <c r="FL8" s="58"/>
      <c r="FM8" s="60"/>
      <c r="FN8" s="53"/>
      <c r="FO8" s="61"/>
      <c r="FP8" s="57"/>
      <c r="FQ8" s="60"/>
      <c r="FR8" s="57"/>
      <c r="FS8" s="57"/>
      <c r="FT8" s="58"/>
      <c r="FU8" s="60"/>
      <c r="FV8" s="53"/>
      <c r="FW8" s="61"/>
      <c r="FX8" s="57"/>
      <c r="FY8" s="60"/>
      <c r="FZ8" s="57"/>
      <c r="GA8" s="57"/>
      <c r="GB8" s="58"/>
      <c r="GC8" s="60"/>
      <c r="GD8" s="53"/>
      <c r="GE8" s="61"/>
      <c r="GF8" s="57"/>
      <c r="GG8" s="60"/>
      <c r="GH8" s="57"/>
      <c r="GI8" s="57"/>
      <c r="GJ8" s="58"/>
      <c r="GK8" s="60"/>
      <c r="GL8" s="53"/>
      <c r="GM8" s="61"/>
      <c r="GN8" s="57"/>
      <c r="GO8" s="60"/>
      <c r="GP8" s="57"/>
      <c r="GQ8" s="57"/>
      <c r="GR8" s="58"/>
      <c r="GS8" s="60"/>
      <c r="GT8" s="53"/>
      <c r="GU8" s="61"/>
      <c r="GV8" s="57"/>
      <c r="GW8" s="60"/>
      <c r="GX8" s="57"/>
      <c r="GY8" s="57"/>
      <c r="GZ8" s="58"/>
      <c r="HA8" s="60"/>
      <c r="HB8" s="53"/>
      <c r="HC8" s="61"/>
      <c r="HD8" s="57"/>
      <c r="HE8" s="60"/>
      <c r="HF8" s="57"/>
      <c r="HG8" s="57"/>
      <c r="HH8" s="58"/>
      <c r="HI8" s="60"/>
      <c r="HJ8" s="53"/>
      <c r="HK8" s="61"/>
      <c r="HL8" s="57"/>
      <c r="HM8" s="60"/>
      <c r="HN8" s="57"/>
      <c r="HO8" s="57"/>
      <c r="HP8" s="58"/>
      <c r="HQ8" s="60"/>
      <c r="HR8" s="53"/>
      <c r="HS8" s="61"/>
      <c r="HT8" s="57"/>
      <c r="HU8" s="60"/>
      <c r="HV8" s="57"/>
      <c r="HW8" s="57"/>
      <c r="HX8" s="58"/>
      <c r="HY8" s="60"/>
      <c r="HZ8" s="53"/>
      <c r="IA8" s="61"/>
      <c r="IB8" s="57"/>
      <c r="IC8" s="60"/>
      <c r="ID8" s="57"/>
      <c r="IE8" s="57"/>
      <c r="IF8" s="58"/>
      <c r="IG8" s="60"/>
      <c r="IH8" s="53"/>
      <c r="II8" s="61"/>
      <c r="IJ8" s="57"/>
      <c r="IK8" s="60"/>
      <c r="IL8" s="57"/>
      <c r="IM8" s="57"/>
      <c r="IN8" s="58"/>
      <c r="IO8" s="60"/>
      <c r="IP8" s="53"/>
      <c r="IQ8" s="61"/>
      <c r="IR8" s="57"/>
      <c r="IS8" s="60"/>
      <c r="IT8" s="57"/>
      <c r="IU8" s="57"/>
      <c r="IV8" s="58"/>
    </row>
    <row r="9" spans="1:256" ht="12.75">
      <c r="A9" s="60"/>
      <c r="B9" s="53"/>
      <c r="C9" s="61" t="s">
        <v>240</v>
      </c>
      <c r="D9" s="57"/>
      <c r="E9" s="60"/>
      <c r="F9" s="57"/>
      <c r="G9" s="57"/>
      <c r="H9" s="58"/>
      <c r="I9" s="60"/>
      <c r="J9" s="53"/>
      <c r="K9" s="61"/>
      <c r="L9" s="57"/>
      <c r="M9" s="60"/>
      <c r="N9" s="57"/>
      <c r="O9" s="57"/>
      <c r="P9" s="58"/>
      <c r="Q9" s="60"/>
      <c r="R9" s="53"/>
      <c r="S9" s="61"/>
      <c r="T9" s="57"/>
      <c r="U9" s="60"/>
      <c r="V9" s="57"/>
      <c r="W9" s="57"/>
      <c r="X9" s="58"/>
      <c r="Y9" s="60"/>
      <c r="Z9" s="53"/>
      <c r="AA9" s="61"/>
      <c r="AB9" s="57"/>
      <c r="AC9" s="60"/>
      <c r="AD9" s="57"/>
      <c r="AE9" s="57"/>
      <c r="AF9" s="58"/>
      <c r="AG9" s="60"/>
      <c r="AH9" s="53"/>
      <c r="AI9" s="61"/>
      <c r="AJ9" s="57"/>
      <c r="AK9" s="60"/>
      <c r="AL9" s="57"/>
      <c r="AM9" s="57"/>
      <c r="AN9" s="58"/>
      <c r="AO9" s="60"/>
      <c r="AP9" s="53"/>
      <c r="AQ9" s="61"/>
      <c r="AR9" s="57"/>
      <c r="AS9" s="60"/>
      <c r="AT9" s="57"/>
      <c r="AU9" s="57"/>
      <c r="AV9" s="58"/>
      <c r="AW9" s="60"/>
      <c r="AX9" s="53"/>
      <c r="AY9" s="61"/>
      <c r="AZ9" s="57"/>
      <c r="BA9" s="60"/>
      <c r="BB9" s="57"/>
      <c r="BC9" s="57"/>
      <c r="BD9" s="58"/>
      <c r="BE9" s="60"/>
      <c r="BF9" s="53"/>
      <c r="BG9" s="61"/>
      <c r="BH9" s="57"/>
      <c r="BI9" s="60"/>
      <c r="BJ9" s="57"/>
      <c r="BK9" s="57"/>
      <c r="BL9" s="58"/>
      <c r="BM9" s="60"/>
      <c r="BN9" s="53"/>
      <c r="BO9" s="61"/>
      <c r="BP9" s="57"/>
      <c r="BQ9" s="60"/>
      <c r="BR9" s="57"/>
      <c r="BS9" s="57"/>
      <c r="BT9" s="58"/>
      <c r="BU9" s="60"/>
      <c r="BV9" s="53"/>
      <c r="BW9" s="61"/>
      <c r="BX9" s="57"/>
      <c r="BY9" s="60"/>
      <c r="BZ9" s="57"/>
      <c r="CA9" s="57"/>
      <c r="CB9" s="58"/>
      <c r="CC9" s="60"/>
      <c r="CD9" s="53"/>
      <c r="CE9" s="61"/>
      <c r="CF9" s="57"/>
      <c r="CG9" s="60"/>
      <c r="CH9" s="57"/>
      <c r="CI9" s="57"/>
      <c r="CJ9" s="58"/>
      <c r="CK9" s="60"/>
      <c r="CL9" s="53"/>
      <c r="CM9" s="61"/>
      <c r="CN9" s="57"/>
      <c r="CO9" s="60"/>
      <c r="CP9" s="57"/>
      <c r="CQ9" s="57"/>
      <c r="CR9" s="58"/>
      <c r="CS9" s="60"/>
      <c r="CT9" s="53"/>
      <c r="CU9" s="61"/>
      <c r="CV9" s="57"/>
      <c r="CW9" s="60"/>
      <c r="CX9" s="57"/>
      <c r="CY9" s="57"/>
      <c r="CZ9" s="58"/>
      <c r="DA9" s="60"/>
      <c r="DB9" s="53"/>
      <c r="DC9" s="61"/>
      <c r="DD9" s="57"/>
      <c r="DE9" s="60"/>
      <c r="DF9" s="57"/>
      <c r="DG9" s="57"/>
      <c r="DH9" s="58"/>
      <c r="DI9" s="60"/>
      <c r="DJ9" s="53"/>
      <c r="DK9" s="61"/>
      <c r="DL9" s="57"/>
      <c r="DM9" s="60"/>
      <c r="DN9" s="57"/>
      <c r="DO9" s="57"/>
      <c r="DP9" s="58"/>
      <c r="DQ9" s="60"/>
      <c r="DR9" s="53"/>
      <c r="DS9" s="61"/>
      <c r="DT9" s="57"/>
      <c r="DU9" s="60"/>
      <c r="DV9" s="57"/>
      <c r="DW9" s="57"/>
      <c r="DX9" s="58"/>
      <c r="DY9" s="60"/>
      <c r="DZ9" s="53"/>
      <c r="EA9" s="61"/>
      <c r="EB9" s="57"/>
      <c r="EC9" s="60"/>
      <c r="ED9" s="57"/>
      <c r="EE9" s="57"/>
      <c r="EF9" s="58"/>
      <c r="EG9" s="60"/>
      <c r="EH9" s="53"/>
      <c r="EI9" s="61"/>
      <c r="EJ9" s="57"/>
      <c r="EK9" s="60"/>
      <c r="EL9" s="57"/>
      <c r="EM9" s="57"/>
      <c r="EN9" s="58"/>
      <c r="EO9" s="60"/>
      <c r="EP9" s="53"/>
      <c r="EQ9" s="61"/>
      <c r="ER9" s="57"/>
      <c r="ES9" s="60"/>
      <c r="ET9" s="57"/>
      <c r="EU9" s="57"/>
      <c r="EV9" s="58"/>
      <c r="EW9" s="60"/>
      <c r="EX9" s="53"/>
      <c r="EY9" s="61"/>
      <c r="EZ9" s="57"/>
      <c r="FA9" s="60"/>
      <c r="FB9" s="57"/>
      <c r="FC9" s="57"/>
      <c r="FD9" s="58"/>
      <c r="FE9" s="60"/>
      <c r="FF9" s="53"/>
      <c r="FG9" s="61"/>
      <c r="FH9" s="57"/>
      <c r="FI9" s="60"/>
      <c r="FJ9" s="57"/>
      <c r="FK9" s="57"/>
      <c r="FL9" s="58"/>
      <c r="FM9" s="60"/>
      <c r="FN9" s="53"/>
      <c r="FO9" s="61"/>
      <c r="FP9" s="57"/>
      <c r="FQ9" s="60"/>
      <c r="FR9" s="57"/>
      <c r="FS9" s="57"/>
      <c r="FT9" s="58"/>
      <c r="FU9" s="60"/>
      <c r="FV9" s="53"/>
      <c r="FW9" s="61"/>
      <c r="FX9" s="57"/>
      <c r="FY9" s="60"/>
      <c r="FZ9" s="57"/>
      <c r="GA9" s="57"/>
      <c r="GB9" s="58"/>
      <c r="GC9" s="60"/>
      <c r="GD9" s="53"/>
      <c r="GE9" s="61"/>
      <c r="GF9" s="57"/>
      <c r="GG9" s="60"/>
      <c r="GH9" s="57"/>
      <c r="GI9" s="57"/>
      <c r="GJ9" s="58"/>
      <c r="GK9" s="60"/>
      <c r="GL9" s="53"/>
      <c r="GM9" s="61"/>
      <c r="GN9" s="57"/>
      <c r="GO9" s="60"/>
      <c r="GP9" s="57"/>
      <c r="GQ9" s="57"/>
      <c r="GR9" s="58"/>
      <c r="GS9" s="60"/>
      <c r="GT9" s="53"/>
      <c r="GU9" s="61"/>
      <c r="GV9" s="57"/>
      <c r="GW9" s="60"/>
      <c r="GX9" s="57"/>
      <c r="GY9" s="57"/>
      <c r="GZ9" s="58"/>
      <c r="HA9" s="60"/>
      <c r="HB9" s="53"/>
      <c r="HC9" s="61"/>
      <c r="HD9" s="57"/>
      <c r="HE9" s="60"/>
      <c r="HF9" s="57"/>
      <c r="HG9" s="57"/>
      <c r="HH9" s="58"/>
      <c r="HI9" s="60"/>
      <c r="HJ9" s="53"/>
      <c r="HK9" s="61"/>
      <c r="HL9" s="57"/>
      <c r="HM9" s="60"/>
      <c r="HN9" s="57"/>
      <c r="HO9" s="57"/>
      <c r="HP9" s="58"/>
      <c r="HQ9" s="60"/>
      <c r="HR9" s="53"/>
      <c r="HS9" s="61"/>
      <c r="HT9" s="57"/>
      <c r="HU9" s="60"/>
      <c r="HV9" s="57"/>
      <c r="HW9" s="57"/>
      <c r="HX9" s="58"/>
      <c r="HY9" s="60"/>
      <c r="HZ9" s="53"/>
      <c r="IA9" s="61"/>
      <c r="IB9" s="57"/>
      <c r="IC9" s="60"/>
      <c r="ID9" s="57"/>
      <c r="IE9" s="57"/>
      <c r="IF9" s="58"/>
      <c r="IG9" s="60"/>
      <c r="IH9" s="53"/>
      <c r="II9" s="61"/>
      <c r="IJ9" s="57"/>
      <c r="IK9" s="60"/>
      <c r="IL9" s="57"/>
      <c r="IM9" s="57"/>
      <c r="IN9" s="58"/>
      <c r="IO9" s="60"/>
      <c r="IP9" s="53"/>
      <c r="IQ9" s="61"/>
      <c r="IR9" s="57"/>
      <c r="IS9" s="60"/>
      <c r="IT9" s="57"/>
      <c r="IU9" s="57"/>
      <c r="IV9" s="58"/>
    </row>
    <row r="10" spans="1:256" ht="12.75">
      <c r="A10" s="62" t="s">
        <v>241</v>
      </c>
      <c r="B10" s="63"/>
      <c r="C10" s="64"/>
      <c r="D10" s="65"/>
      <c r="E10" s="60"/>
      <c r="F10" s="57"/>
      <c r="G10" s="57"/>
      <c r="H10" s="58"/>
      <c r="I10" s="62"/>
      <c r="J10" s="63"/>
      <c r="K10" s="64"/>
      <c r="L10" s="65"/>
      <c r="M10" s="60"/>
      <c r="N10" s="57"/>
      <c r="O10" s="57"/>
      <c r="P10" s="58"/>
      <c r="Q10" s="62"/>
      <c r="R10" s="63"/>
      <c r="S10" s="64"/>
      <c r="T10" s="65"/>
      <c r="U10" s="60"/>
      <c r="V10" s="57"/>
      <c r="W10" s="57"/>
      <c r="X10" s="58"/>
      <c r="Y10" s="62"/>
      <c r="Z10" s="63"/>
      <c r="AA10" s="64"/>
      <c r="AB10" s="65"/>
      <c r="AC10" s="60"/>
      <c r="AD10" s="57"/>
      <c r="AE10" s="57"/>
      <c r="AF10" s="58"/>
      <c r="AG10" s="62"/>
      <c r="AH10" s="63"/>
      <c r="AI10" s="64"/>
      <c r="AJ10" s="65"/>
      <c r="AK10" s="60"/>
      <c r="AL10" s="57"/>
      <c r="AM10" s="57"/>
      <c r="AN10" s="58"/>
      <c r="AO10" s="62"/>
      <c r="AP10" s="63"/>
      <c r="AQ10" s="64"/>
      <c r="AR10" s="65"/>
      <c r="AS10" s="60"/>
      <c r="AT10" s="57"/>
      <c r="AU10" s="57"/>
      <c r="AV10" s="58"/>
      <c r="AW10" s="62"/>
      <c r="AX10" s="63"/>
      <c r="AY10" s="64"/>
      <c r="AZ10" s="65"/>
      <c r="BA10" s="60"/>
      <c r="BB10" s="57"/>
      <c r="BC10" s="57"/>
      <c r="BD10" s="58"/>
      <c r="BE10" s="62"/>
      <c r="BF10" s="63"/>
      <c r="BG10" s="64"/>
      <c r="BH10" s="65"/>
      <c r="BI10" s="60"/>
      <c r="BJ10" s="57"/>
      <c r="BK10" s="57"/>
      <c r="BL10" s="58"/>
      <c r="BM10" s="62"/>
      <c r="BN10" s="63"/>
      <c r="BO10" s="64"/>
      <c r="BP10" s="65"/>
      <c r="BQ10" s="60"/>
      <c r="BR10" s="57"/>
      <c r="BS10" s="57"/>
      <c r="BT10" s="58"/>
      <c r="BU10" s="62"/>
      <c r="BV10" s="63"/>
      <c r="BW10" s="64"/>
      <c r="BX10" s="65"/>
      <c r="BY10" s="60"/>
      <c r="BZ10" s="57"/>
      <c r="CA10" s="57"/>
      <c r="CB10" s="58"/>
      <c r="CC10" s="62"/>
      <c r="CD10" s="63"/>
      <c r="CE10" s="64"/>
      <c r="CF10" s="65"/>
      <c r="CG10" s="60"/>
      <c r="CH10" s="57"/>
      <c r="CI10" s="57"/>
      <c r="CJ10" s="58"/>
      <c r="CK10" s="62"/>
      <c r="CL10" s="63"/>
      <c r="CM10" s="64"/>
      <c r="CN10" s="65"/>
      <c r="CO10" s="60"/>
      <c r="CP10" s="57"/>
      <c r="CQ10" s="57"/>
      <c r="CR10" s="58"/>
      <c r="CS10" s="62"/>
      <c r="CT10" s="63"/>
      <c r="CU10" s="64"/>
      <c r="CV10" s="65"/>
      <c r="CW10" s="60"/>
      <c r="CX10" s="57"/>
      <c r="CY10" s="57"/>
      <c r="CZ10" s="58"/>
      <c r="DA10" s="62"/>
      <c r="DB10" s="63"/>
      <c r="DC10" s="64"/>
      <c r="DD10" s="65"/>
      <c r="DE10" s="60"/>
      <c r="DF10" s="57"/>
      <c r="DG10" s="57"/>
      <c r="DH10" s="58"/>
      <c r="DI10" s="62"/>
      <c r="DJ10" s="63"/>
      <c r="DK10" s="64"/>
      <c r="DL10" s="65"/>
      <c r="DM10" s="60"/>
      <c r="DN10" s="57"/>
      <c r="DO10" s="57"/>
      <c r="DP10" s="58"/>
      <c r="DQ10" s="62"/>
      <c r="DR10" s="63"/>
      <c r="DS10" s="64"/>
      <c r="DT10" s="65"/>
      <c r="DU10" s="60"/>
      <c r="DV10" s="57"/>
      <c r="DW10" s="57"/>
      <c r="DX10" s="58"/>
      <c r="DY10" s="62"/>
      <c r="DZ10" s="63"/>
      <c r="EA10" s="64"/>
      <c r="EB10" s="65"/>
      <c r="EC10" s="60"/>
      <c r="ED10" s="57"/>
      <c r="EE10" s="57"/>
      <c r="EF10" s="58"/>
      <c r="EG10" s="62"/>
      <c r="EH10" s="63"/>
      <c r="EI10" s="64"/>
      <c r="EJ10" s="65"/>
      <c r="EK10" s="60"/>
      <c r="EL10" s="57"/>
      <c r="EM10" s="57"/>
      <c r="EN10" s="58"/>
      <c r="EO10" s="62"/>
      <c r="EP10" s="63"/>
      <c r="EQ10" s="64"/>
      <c r="ER10" s="65"/>
      <c r="ES10" s="60"/>
      <c r="ET10" s="57"/>
      <c r="EU10" s="57"/>
      <c r="EV10" s="58"/>
      <c r="EW10" s="62"/>
      <c r="EX10" s="63"/>
      <c r="EY10" s="64"/>
      <c r="EZ10" s="65"/>
      <c r="FA10" s="60"/>
      <c r="FB10" s="57"/>
      <c r="FC10" s="57"/>
      <c r="FD10" s="58"/>
      <c r="FE10" s="62"/>
      <c r="FF10" s="63"/>
      <c r="FG10" s="64"/>
      <c r="FH10" s="65"/>
      <c r="FI10" s="60"/>
      <c r="FJ10" s="57"/>
      <c r="FK10" s="57"/>
      <c r="FL10" s="58"/>
      <c r="FM10" s="62"/>
      <c r="FN10" s="63"/>
      <c r="FO10" s="64"/>
      <c r="FP10" s="65"/>
      <c r="FQ10" s="60"/>
      <c r="FR10" s="57"/>
      <c r="FS10" s="57"/>
      <c r="FT10" s="58"/>
      <c r="FU10" s="62"/>
      <c r="FV10" s="63"/>
      <c r="FW10" s="64"/>
      <c r="FX10" s="65"/>
      <c r="FY10" s="60"/>
      <c r="FZ10" s="57"/>
      <c r="GA10" s="57"/>
      <c r="GB10" s="58"/>
      <c r="GC10" s="62"/>
      <c r="GD10" s="63"/>
      <c r="GE10" s="64"/>
      <c r="GF10" s="65"/>
      <c r="GG10" s="60"/>
      <c r="GH10" s="57"/>
      <c r="GI10" s="57"/>
      <c r="GJ10" s="58"/>
      <c r="GK10" s="62"/>
      <c r="GL10" s="63"/>
      <c r="GM10" s="64"/>
      <c r="GN10" s="65"/>
      <c r="GO10" s="60"/>
      <c r="GP10" s="57"/>
      <c r="GQ10" s="57"/>
      <c r="GR10" s="58"/>
      <c r="GS10" s="62"/>
      <c r="GT10" s="63"/>
      <c r="GU10" s="64"/>
      <c r="GV10" s="65"/>
      <c r="GW10" s="60"/>
      <c r="GX10" s="57"/>
      <c r="GY10" s="57"/>
      <c r="GZ10" s="58"/>
      <c r="HA10" s="62"/>
      <c r="HB10" s="63"/>
      <c r="HC10" s="64"/>
      <c r="HD10" s="65"/>
      <c r="HE10" s="60"/>
      <c r="HF10" s="57"/>
      <c r="HG10" s="57"/>
      <c r="HH10" s="58"/>
      <c r="HI10" s="62"/>
      <c r="HJ10" s="63"/>
      <c r="HK10" s="64"/>
      <c r="HL10" s="65"/>
      <c r="HM10" s="60"/>
      <c r="HN10" s="57"/>
      <c r="HO10" s="57"/>
      <c r="HP10" s="58"/>
      <c r="HQ10" s="62"/>
      <c r="HR10" s="63"/>
      <c r="HS10" s="64"/>
      <c r="HT10" s="65"/>
      <c r="HU10" s="60"/>
      <c r="HV10" s="57"/>
      <c r="HW10" s="57"/>
      <c r="HX10" s="58"/>
      <c r="HY10" s="62"/>
      <c r="HZ10" s="63"/>
      <c r="IA10" s="64"/>
      <c r="IB10" s="65"/>
      <c r="IC10" s="60"/>
      <c r="ID10" s="57"/>
      <c r="IE10" s="57"/>
      <c r="IF10" s="58"/>
      <c r="IG10" s="62"/>
      <c r="IH10" s="63"/>
      <c r="II10" s="64"/>
      <c r="IJ10" s="65"/>
      <c r="IK10" s="60"/>
      <c r="IL10" s="57"/>
      <c r="IM10" s="57"/>
      <c r="IN10" s="58"/>
      <c r="IO10" s="62"/>
      <c r="IP10" s="63"/>
      <c r="IQ10" s="64"/>
      <c r="IR10" s="65"/>
      <c r="IS10" s="60"/>
      <c r="IT10" s="57"/>
      <c r="IU10" s="57"/>
      <c r="IV10" s="58"/>
    </row>
    <row r="11" spans="1:256" ht="12.75">
      <c r="A11" s="62" t="s">
        <v>242</v>
      </c>
      <c r="B11" s="63"/>
      <c r="C11" s="64"/>
      <c r="D11" s="65"/>
      <c r="E11" s="64"/>
      <c r="F11" s="65"/>
      <c r="G11" s="65"/>
      <c r="H11" s="66"/>
      <c r="I11" s="62"/>
      <c r="J11" s="63"/>
      <c r="K11" s="64"/>
      <c r="L11" s="65"/>
      <c r="M11" s="64"/>
      <c r="N11" s="65"/>
      <c r="O11" s="65"/>
      <c r="P11" s="66"/>
      <c r="Q11" s="62"/>
      <c r="R11" s="63"/>
      <c r="S11" s="64"/>
      <c r="T11" s="65"/>
      <c r="U11" s="64"/>
      <c r="V11" s="65"/>
      <c r="W11" s="65"/>
      <c r="X11" s="66"/>
      <c r="Y11" s="62"/>
      <c r="Z11" s="63"/>
      <c r="AA11" s="64"/>
      <c r="AB11" s="65"/>
      <c r="AC11" s="64"/>
      <c r="AD11" s="65"/>
      <c r="AE11" s="65"/>
      <c r="AF11" s="66"/>
      <c r="AG11" s="62"/>
      <c r="AH11" s="63"/>
      <c r="AI11" s="64"/>
      <c r="AJ11" s="65"/>
      <c r="AK11" s="64"/>
      <c r="AL11" s="65"/>
      <c r="AM11" s="65"/>
      <c r="AN11" s="66"/>
      <c r="AO11" s="62"/>
      <c r="AP11" s="63"/>
      <c r="AQ11" s="64"/>
      <c r="AR11" s="65"/>
      <c r="AS11" s="64"/>
      <c r="AT11" s="65"/>
      <c r="AU11" s="65"/>
      <c r="AV11" s="66"/>
      <c r="AW11" s="62"/>
      <c r="AX11" s="63"/>
      <c r="AY11" s="64"/>
      <c r="AZ11" s="65"/>
      <c r="BA11" s="64"/>
      <c r="BB11" s="65"/>
      <c r="BC11" s="65"/>
      <c r="BD11" s="66"/>
      <c r="BE11" s="62"/>
      <c r="BF11" s="63"/>
      <c r="BG11" s="64"/>
      <c r="BH11" s="65"/>
      <c r="BI11" s="64"/>
      <c r="BJ11" s="65"/>
      <c r="BK11" s="65"/>
      <c r="BL11" s="66"/>
      <c r="BM11" s="62"/>
      <c r="BN11" s="63"/>
      <c r="BO11" s="64"/>
      <c r="BP11" s="65"/>
      <c r="BQ11" s="64"/>
      <c r="BR11" s="65"/>
      <c r="BS11" s="65"/>
      <c r="BT11" s="66"/>
      <c r="BU11" s="62"/>
      <c r="BV11" s="63"/>
      <c r="BW11" s="64"/>
      <c r="BX11" s="65"/>
      <c r="BY11" s="64"/>
      <c r="BZ11" s="65"/>
      <c r="CA11" s="65"/>
      <c r="CB11" s="66"/>
      <c r="CC11" s="62"/>
      <c r="CD11" s="63"/>
      <c r="CE11" s="64"/>
      <c r="CF11" s="65"/>
      <c r="CG11" s="64"/>
      <c r="CH11" s="65"/>
      <c r="CI11" s="65"/>
      <c r="CJ11" s="66"/>
      <c r="CK11" s="62"/>
      <c r="CL11" s="63"/>
      <c r="CM11" s="64"/>
      <c r="CN11" s="65"/>
      <c r="CO11" s="64"/>
      <c r="CP11" s="65"/>
      <c r="CQ11" s="65"/>
      <c r="CR11" s="66"/>
      <c r="CS11" s="62"/>
      <c r="CT11" s="63"/>
      <c r="CU11" s="64"/>
      <c r="CV11" s="65"/>
      <c r="CW11" s="64"/>
      <c r="CX11" s="65"/>
      <c r="CY11" s="65"/>
      <c r="CZ11" s="66"/>
      <c r="DA11" s="62"/>
      <c r="DB11" s="63"/>
      <c r="DC11" s="64"/>
      <c r="DD11" s="65"/>
      <c r="DE11" s="64"/>
      <c r="DF11" s="65"/>
      <c r="DG11" s="65"/>
      <c r="DH11" s="66"/>
      <c r="DI11" s="62"/>
      <c r="DJ11" s="63"/>
      <c r="DK11" s="64"/>
      <c r="DL11" s="65"/>
      <c r="DM11" s="64"/>
      <c r="DN11" s="65"/>
      <c r="DO11" s="65"/>
      <c r="DP11" s="66"/>
      <c r="DQ11" s="62"/>
      <c r="DR11" s="63"/>
      <c r="DS11" s="64"/>
      <c r="DT11" s="65"/>
      <c r="DU11" s="64"/>
      <c r="DV11" s="65"/>
      <c r="DW11" s="65"/>
      <c r="DX11" s="66"/>
      <c r="DY11" s="62"/>
      <c r="DZ11" s="63"/>
      <c r="EA11" s="64"/>
      <c r="EB11" s="65"/>
      <c r="EC11" s="64"/>
      <c r="ED11" s="65"/>
      <c r="EE11" s="65"/>
      <c r="EF11" s="66"/>
      <c r="EG11" s="62"/>
      <c r="EH11" s="63"/>
      <c r="EI11" s="64"/>
      <c r="EJ11" s="65"/>
      <c r="EK11" s="64"/>
      <c r="EL11" s="65"/>
      <c r="EM11" s="65"/>
      <c r="EN11" s="66"/>
      <c r="EO11" s="62"/>
      <c r="EP11" s="63"/>
      <c r="EQ11" s="64"/>
      <c r="ER11" s="65"/>
      <c r="ES11" s="64"/>
      <c r="ET11" s="65"/>
      <c r="EU11" s="65"/>
      <c r="EV11" s="66"/>
      <c r="EW11" s="62"/>
      <c r="EX11" s="63"/>
      <c r="EY11" s="64"/>
      <c r="EZ11" s="65"/>
      <c r="FA11" s="64"/>
      <c r="FB11" s="65"/>
      <c r="FC11" s="65"/>
      <c r="FD11" s="66"/>
      <c r="FE11" s="62"/>
      <c r="FF11" s="63"/>
      <c r="FG11" s="64"/>
      <c r="FH11" s="65"/>
      <c r="FI11" s="64"/>
      <c r="FJ11" s="65"/>
      <c r="FK11" s="65"/>
      <c r="FL11" s="66"/>
      <c r="FM11" s="62"/>
      <c r="FN11" s="63"/>
      <c r="FO11" s="64"/>
      <c r="FP11" s="65"/>
      <c r="FQ11" s="64"/>
      <c r="FR11" s="65"/>
      <c r="FS11" s="65"/>
      <c r="FT11" s="66"/>
      <c r="FU11" s="62"/>
      <c r="FV11" s="63"/>
      <c r="FW11" s="64"/>
      <c r="FX11" s="65"/>
      <c r="FY11" s="64"/>
      <c r="FZ11" s="65"/>
      <c r="GA11" s="65"/>
      <c r="GB11" s="66"/>
      <c r="GC11" s="62"/>
      <c r="GD11" s="63"/>
      <c r="GE11" s="64"/>
      <c r="GF11" s="65"/>
      <c r="GG11" s="64"/>
      <c r="GH11" s="65"/>
      <c r="GI11" s="65"/>
      <c r="GJ11" s="66"/>
      <c r="GK11" s="62"/>
      <c r="GL11" s="63"/>
      <c r="GM11" s="64"/>
      <c r="GN11" s="65"/>
      <c r="GO11" s="64"/>
      <c r="GP11" s="65"/>
      <c r="GQ11" s="65"/>
      <c r="GR11" s="66"/>
      <c r="GS11" s="62"/>
      <c r="GT11" s="63"/>
      <c r="GU11" s="64"/>
      <c r="GV11" s="65"/>
      <c r="GW11" s="64"/>
      <c r="GX11" s="65"/>
      <c r="GY11" s="65"/>
      <c r="GZ11" s="66"/>
      <c r="HA11" s="62"/>
      <c r="HB11" s="63"/>
      <c r="HC11" s="64"/>
      <c r="HD11" s="65"/>
      <c r="HE11" s="64"/>
      <c r="HF11" s="65"/>
      <c r="HG11" s="65"/>
      <c r="HH11" s="66"/>
      <c r="HI11" s="62"/>
      <c r="HJ11" s="63"/>
      <c r="HK11" s="64"/>
      <c r="HL11" s="65"/>
      <c r="HM11" s="64"/>
      <c r="HN11" s="65"/>
      <c r="HO11" s="65"/>
      <c r="HP11" s="66"/>
      <c r="HQ11" s="62"/>
      <c r="HR11" s="63"/>
      <c r="HS11" s="64"/>
      <c r="HT11" s="65"/>
      <c r="HU11" s="64"/>
      <c r="HV11" s="65"/>
      <c r="HW11" s="65"/>
      <c r="HX11" s="66"/>
      <c r="HY11" s="62"/>
      <c r="HZ11" s="63"/>
      <c r="IA11" s="64"/>
      <c r="IB11" s="65"/>
      <c r="IC11" s="64"/>
      <c r="ID11" s="65"/>
      <c r="IE11" s="65"/>
      <c r="IF11" s="66"/>
      <c r="IG11" s="62"/>
      <c r="IH11" s="63"/>
      <c r="II11" s="64"/>
      <c r="IJ11" s="65"/>
      <c r="IK11" s="64"/>
      <c r="IL11" s="65"/>
      <c r="IM11" s="65"/>
      <c r="IN11" s="66"/>
      <c r="IO11" s="62"/>
      <c r="IP11" s="63"/>
      <c r="IQ11" s="64"/>
      <c r="IR11" s="65"/>
      <c r="IS11" s="64"/>
      <c r="IT11" s="65"/>
      <c r="IU11" s="65"/>
      <c r="IV11" s="66"/>
    </row>
    <row r="12" spans="1:256" ht="12.75">
      <c r="A12" s="62" t="s">
        <v>361</v>
      </c>
      <c r="B12" s="63"/>
      <c r="C12" s="64"/>
      <c r="D12" s="65"/>
      <c r="E12" s="64"/>
      <c r="F12" s="57"/>
      <c r="G12" s="57"/>
      <c r="H12" s="58"/>
      <c r="I12" s="62"/>
      <c r="J12" s="63"/>
      <c r="K12" s="64"/>
      <c r="L12" s="65"/>
      <c r="M12" s="64"/>
      <c r="N12" s="57"/>
      <c r="O12" s="57"/>
      <c r="P12" s="58"/>
      <c r="Q12" s="62"/>
      <c r="R12" s="63"/>
      <c r="S12" s="64"/>
      <c r="T12" s="65"/>
      <c r="U12" s="64"/>
      <c r="V12" s="57"/>
      <c r="W12" s="57"/>
      <c r="X12" s="58"/>
      <c r="Y12" s="62"/>
      <c r="Z12" s="63"/>
      <c r="AA12" s="64"/>
      <c r="AB12" s="65"/>
      <c r="AC12" s="64"/>
      <c r="AD12" s="57"/>
      <c r="AE12" s="57"/>
      <c r="AF12" s="58"/>
      <c r="AG12" s="62"/>
      <c r="AH12" s="63"/>
      <c r="AI12" s="64"/>
      <c r="AJ12" s="65"/>
      <c r="AK12" s="64"/>
      <c r="AL12" s="57"/>
      <c r="AM12" s="57"/>
      <c r="AN12" s="58"/>
      <c r="AO12" s="62"/>
      <c r="AP12" s="63"/>
      <c r="AQ12" s="64"/>
      <c r="AR12" s="65"/>
      <c r="AS12" s="64"/>
      <c r="AT12" s="57"/>
      <c r="AU12" s="57"/>
      <c r="AV12" s="58"/>
      <c r="AW12" s="62"/>
      <c r="AX12" s="63"/>
      <c r="AY12" s="64"/>
      <c r="AZ12" s="65"/>
      <c r="BA12" s="64"/>
      <c r="BB12" s="57"/>
      <c r="BC12" s="57"/>
      <c r="BD12" s="58"/>
      <c r="BE12" s="62"/>
      <c r="BF12" s="63"/>
      <c r="BG12" s="64"/>
      <c r="BH12" s="65"/>
      <c r="BI12" s="64"/>
      <c r="BJ12" s="57"/>
      <c r="BK12" s="57"/>
      <c r="BL12" s="58"/>
      <c r="BM12" s="62"/>
      <c r="BN12" s="63"/>
      <c r="BO12" s="64"/>
      <c r="BP12" s="65"/>
      <c r="BQ12" s="64"/>
      <c r="BR12" s="57"/>
      <c r="BS12" s="57"/>
      <c r="BT12" s="58"/>
      <c r="BU12" s="62"/>
      <c r="BV12" s="63"/>
      <c r="BW12" s="64"/>
      <c r="BX12" s="65"/>
      <c r="BY12" s="64"/>
      <c r="BZ12" s="57"/>
      <c r="CA12" s="57"/>
      <c r="CB12" s="58"/>
      <c r="CC12" s="62"/>
      <c r="CD12" s="63"/>
      <c r="CE12" s="64"/>
      <c r="CF12" s="65"/>
      <c r="CG12" s="64"/>
      <c r="CH12" s="57"/>
      <c r="CI12" s="57"/>
      <c r="CJ12" s="58"/>
      <c r="CK12" s="62"/>
      <c r="CL12" s="63"/>
      <c r="CM12" s="64"/>
      <c r="CN12" s="65"/>
      <c r="CO12" s="64"/>
      <c r="CP12" s="57"/>
      <c r="CQ12" s="57"/>
      <c r="CR12" s="58"/>
      <c r="CS12" s="62"/>
      <c r="CT12" s="63"/>
      <c r="CU12" s="64"/>
      <c r="CV12" s="65"/>
      <c r="CW12" s="64"/>
      <c r="CX12" s="57"/>
      <c r="CY12" s="57"/>
      <c r="CZ12" s="58"/>
      <c r="DA12" s="62"/>
      <c r="DB12" s="63"/>
      <c r="DC12" s="64"/>
      <c r="DD12" s="65"/>
      <c r="DE12" s="64"/>
      <c r="DF12" s="57"/>
      <c r="DG12" s="57"/>
      <c r="DH12" s="58"/>
      <c r="DI12" s="62"/>
      <c r="DJ12" s="63"/>
      <c r="DK12" s="64"/>
      <c r="DL12" s="65"/>
      <c r="DM12" s="64"/>
      <c r="DN12" s="57"/>
      <c r="DO12" s="57"/>
      <c r="DP12" s="58"/>
      <c r="DQ12" s="62"/>
      <c r="DR12" s="63"/>
      <c r="DS12" s="64"/>
      <c r="DT12" s="65"/>
      <c r="DU12" s="64"/>
      <c r="DV12" s="57"/>
      <c r="DW12" s="57"/>
      <c r="DX12" s="58"/>
      <c r="DY12" s="62"/>
      <c r="DZ12" s="63"/>
      <c r="EA12" s="64"/>
      <c r="EB12" s="65"/>
      <c r="EC12" s="64"/>
      <c r="ED12" s="57"/>
      <c r="EE12" s="57"/>
      <c r="EF12" s="58"/>
      <c r="EG12" s="62"/>
      <c r="EH12" s="63"/>
      <c r="EI12" s="64"/>
      <c r="EJ12" s="65"/>
      <c r="EK12" s="64"/>
      <c r="EL12" s="57"/>
      <c r="EM12" s="57"/>
      <c r="EN12" s="58"/>
      <c r="EO12" s="62"/>
      <c r="EP12" s="63"/>
      <c r="EQ12" s="64"/>
      <c r="ER12" s="65"/>
      <c r="ES12" s="64"/>
      <c r="ET12" s="57"/>
      <c r="EU12" s="57"/>
      <c r="EV12" s="58"/>
      <c r="EW12" s="62"/>
      <c r="EX12" s="63"/>
      <c r="EY12" s="64"/>
      <c r="EZ12" s="65"/>
      <c r="FA12" s="64"/>
      <c r="FB12" s="57"/>
      <c r="FC12" s="57"/>
      <c r="FD12" s="58"/>
      <c r="FE12" s="62"/>
      <c r="FF12" s="63"/>
      <c r="FG12" s="64"/>
      <c r="FH12" s="65"/>
      <c r="FI12" s="64"/>
      <c r="FJ12" s="57"/>
      <c r="FK12" s="57"/>
      <c r="FL12" s="58"/>
      <c r="FM12" s="62"/>
      <c r="FN12" s="63"/>
      <c r="FO12" s="64"/>
      <c r="FP12" s="65"/>
      <c r="FQ12" s="64"/>
      <c r="FR12" s="57"/>
      <c r="FS12" s="57"/>
      <c r="FT12" s="58"/>
      <c r="FU12" s="62"/>
      <c r="FV12" s="63"/>
      <c r="FW12" s="64"/>
      <c r="FX12" s="65"/>
      <c r="FY12" s="64"/>
      <c r="FZ12" s="57"/>
      <c r="GA12" s="57"/>
      <c r="GB12" s="58"/>
      <c r="GC12" s="62"/>
      <c r="GD12" s="63"/>
      <c r="GE12" s="64"/>
      <c r="GF12" s="65"/>
      <c r="GG12" s="64"/>
      <c r="GH12" s="57"/>
      <c r="GI12" s="57"/>
      <c r="GJ12" s="58"/>
      <c r="GK12" s="62"/>
      <c r="GL12" s="63"/>
      <c r="GM12" s="64"/>
      <c r="GN12" s="65"/>
      <c r="GO12" s="64"/>
      <c r="GP12" s="57"/>
      <c r="GQ12" s="57"/>
      <c r="GR12" s="58"/>
      <c r="GS12" s="62"/>
      <c r="GT12" s="63"/>
      <c r="GU12" s="64"/>
      <c r="GV12" s="65"/>
      <c r="GW12" s="64"/>
      <c r="GX12" s="57"/>
      <c r="GY12" s="57"/>
      <c r="GZ12" s="58"/>
      <c r="HA12" s="62"/>
      <c r="HB12" s="63"/>
      <c r="HC12" s="64"/>
      <c r="HD12" s="65"/>
      <c r="HE12" s="64"/>
      <c r="HF12" s="57"/>
      <c r="HG12" s="57"/>
      <c r="HH12" s="58"/>
      <c r="HI12" s="62"/>
      <c r="HJ12" s="63"/>
      <c r="HK12" s="64"/>
      <c r="HL12" s="65"/>
      <c r="HM12" s="64"/>
      <c r="HN12" s="57"/>
      <c r="HO12" s="57"/>
      <c r="HP12" s="58"/>
      <c r="HQ12" s="62"/>
      <c r="HR12" s="63"/>
      <c r="HS12" s="64"/>
      <c r="HT12" s="65"/>
      <c r="HU12" s="64"/>
      <c r="HV12" s="57"/>
      <c r="HW12" s="57"/>
      <c r="HX12" s="58"/>
      <c r="HY12" s="62"/>
      <c r="HZ12" s="63"/>
      <c r="IA12" s="64"/>
      <c r="IB12" s="65"/>
      <c r="IC12" s="64"/>
      <c r="ID12" s="57"/>
      <c r="IE12" s="57"/>
      <c r="IF12" s="58"/>
      <c r="IG12" s="62"/>
      <c r="IH12" s="63"/>
      <c r="II12" s="64"/>
      <c r="IJ12" s="65"/>
      <c r="IK12" s="64"/>
      <c r="IL12" s="57"/>
      <c r="IM12" s="57"/>
      <c r="IN12" s="58"/>
      <c r="IO12" s="62"/>
      <c r="IP12" s="63"/>
      <c r="IQ12" s="64"/>
      <c r="IR12" s="65"/>
      <c r="IS12" s="64"/>
      <c r="IT12" s="57"/>
      <c r="IU12" s="57"/>
      <c r="IV12" s="58"/>
    </row>
    <row r="13" spans="1:256" ht="12.75">
      <c r="A13" s="62" t="s">
        <v>243</v>
      </c>
      <c r="B13" s="63"/>
      <c r="C13" s="64"/>
      <c r="D13" s="65"/>
      <c r="E13" s="64"/>
      <c r="F13" s="65"/>
      <c r="G13" s="65"/>
      <c r="H13" s="66"/>
      <c r="I13" s="62"/>
      <c r="J13" s="63"/>
      <c r="K13" s="64"/>
      <c r="L13" s="65"/>
      <c r="M13" s="64"/>
      <c r="N13" s="65"/>
      <c r="O13" s="65"/>
      <c r="P13" s="66"/>
      <c r="Q13" s="62"/>
      <c r="R13" s="63"/>
      <c r="S13" s="64"/>
      <c r="T13" s="65"/>
      <c r="U13" s="64"/>
      <c r="V13" s="65"/>
      <c r="W13" s="65"/>
      <c r="X13" s="66"/>
      <c r="Y13" s="62"/>
      <c r="Z13" s="63"/>
      <c r="AA13" s="64"/>
      <c r="AB13" s="65"/>
      <c r="AC13" s="64"/>
      <c r="AD13" s="65"/>
      <c r="AE13" s="65"/>
      <c r="AF13" s="66"/>
      <c r="AG13" s="62"/>
      <c r="AH13" s="63"/>
      <c r="AI13" s="64"/>
      <c r="AJ13" s="65"/>
      <c r="AK13" s="64"/>
      <c r="AL13" s="65"/>
      <c r="AM13" s="65"/>
      <c r="AN13" s="66"/>
      <c r="AO13" s="62"/>
      <c r="AP13" s="63"/>
      <c r="AQ13" s="64"/>
      <c r="AR13" s="65"/>
      <c r="AS13" s="64"/>
      <c r="AT13" s="65"/>
      <c r="AU13" s="65"/>
      <c r="AV13" s="66"/>
      <c r="AW13" s="62"/>
      <c r="AX13" s="63"/>
      <c r="AY13" s="64"/>
      <c r="AZ13" s="65"/>
      <c r="BA13" s="64"/>
      <c r="BB13" s="65"/>
      <c r="BC13" s="65"/>
      <c r="BD13" s="66"/>
      <c r="BE13" s="62"/>
      <c r="BF13" s="63"/>
      <c r="BG13" s="64"/>
      <c r="BH13" s="65"/>
      <c r="BI13" s="64"/>
      <c r="BJ13" s="65"/>
      <c r="BK13" s="65"/>
      <c r="BL13" s="66"/>
      <c r="BM13" s="62"/>
      <c r="BN13" s="63"/>
      <c r="BO13" s="64"/>
      <c r="BP13" s="65"/>
      <c r="BQ13" s="64"/>
      <c r="BR13" s="65"/>
      <c r="BS13" s="65"/>
      <c r="BT13" s="66"/>
      <c r="BU13" s="62"/>
      <c r="BV13" s="63"/>
      <c r="BW13" s="64"/>
      <c r="BX13" s="65"/>
      <c r="BY13" s="64"/>
      <c r="BZ13" s="65"/>
      <c r="CA13" s="65"/>
      <c r="CB13" s="66"/>
      <c r="CC13" s="62"/>
      <c r="CD13" s="63"/>
      <c r="CE13" s="64"/>
      <c r="CF13" s="65"/>
      <c r="CG13" s="64"/>
      <c r="CH13" s="65"/>
      <c r="CI13" s="65"/>
      <c r="CJ13" s="66"/>
      <c r="CK13" s="62"/>
      <c r="CL13" s="63"/>
      <c r="CM13" s="64"/>
      <c r="CN13" s="65"/>
      <c r="CO13" s="64"/>
      <c r="CP13" s="65"/>
      <c r="CQ13" s="65"/>
      <c r="CR13" s="66"/>
      <c r="CS13" s="62"/>
      <c r="CT13" s="63"/>
      <c r="CU13" s="64"/>
      <c r="CV13" s="65"/>
      <c r="CW13" s="64"/>
      <c r="CX13" s="65"/>
      <c r="CY13" s="65"/>
      <c r="CZ13" s="66"/>
      <c r="DA13" s="62"/>
      <c r="DB13" s="63"/>
      <c r="DC13" s="64"/>
      <c r="DD13" s="65"/>
      <c r="DE13" s="64"/>
      <c r="DF13" s="65"/>
      <c r="DG13" s="65"/>
      <c r="DH13" s="66"/>
      <c r="DI13" s="62"/>
      <c r="DJ13" s="63"/>
      <c r="DK13" s="64"/>
      <c r="DL13" s="65"/>
      <c r="DM13" s="64"/>
      <c r="DN13" s="65"/>
      <c r="DO13" s="65"/>
      <c r="DP13" s="66"/>
      <c r="DQ13" s="62"/>
      <c r="DR13" s="63"/>
      <c r="DS13" s="64"/>
      <c r="DT13" s="65"/>
      <c r="DU13" s="64"/>
      <c r="DV13" s="65"/>
      <c r="DW13" s="65"/>
      <c r="DX13" s="66"/>
      <c r="DY13" s="62"/>
      <c r="DZ13" s="63"/>
      <c r="EA13" s="64"/>
      <c r="EB13" s="65"/>
      <c r="EC13" s="64"/>
      <c r="ED13" s="65"/>
      <c r="EE13" s="65"/>
      <c r="EF13" s="66"/>
      <c r="EG13" s="62"/>
      <c r="EH13" s="63"/>
      <c r="EI13" s="64"/>
      <c r="EJ13" s="65"/>
      <c r="EK13" s="64"/>
      <c r="EL13" s="65"/>
      <c r="EM13" s="65"/>
      <c r="EN13" s="66"/>
      <c r="EO13" s="62"/>
      <c r="EP13" s="63"/>
      <c r="EQ13" s="64"/>
      <c r="ER13" s="65"/>
      <c r="ES13" s="64"/>
      <c r="ET13" s="65"/>
      <c r="EU13" s="65"/>
      <c r="EV13" s="66"/>
      <c r="EW13" s="62"/>
      <c r="EX13" s="63"/>
      <c r="EY13" s="64"/>
      <c r="EZ13" s="65"/>
      <c r="FA13" s="64"/>
      <c r="FB13" s="65"/>
      <c r="FC13" s="65"/>
      <c r="FD13" s="66"/>
      <c r="FE13" s="62"/>
      <c r="FF13" s="63"/>
      <c r="FG13" s="64"/>
      <c r="FH13" s="65"/>
      <c r="FI13" s="64"/>
      <c r="FJ13" s="65"/>
      <c r="FK13" s="65"/>
      <c r="FL13" s="66"/>
      <c r="FM13" s="62"/>
      <c r="FN13" s="63"/>
      <c r="FO13" s="64"/>
      <c r="FP13" s="65"/>
      <c r="FQ13" s="64"/>
      <c r="FR13" s="65"/>
      <c r="FS13" s="65"/>
      <c r="FT13" s="66"/>
      <c r="FU13" s="62"/>
      <c r="FV13" s="63"/>
      <c r="FW13" s="64"/>
      <c r="FX13" s="65"/>
      <c r="FY13" s="64"/>
      <c r="FZ13" s="65"/>
      <c r="GA13" s="65"/>
      <c r="GB13" s="66"/>
      <c r="GC13" s="62"/>
      <c r="GD13" s="63"/>
      <c r="GE13" s="64"/>
      <c r="GF13" s="65"/>
      <c r="GG13" s="64"/>
      <c r="GH13" s="65"/>
      <c r="GI13" s="65"/>
      <c r="GJ13" s="66"/>
      <c r="GK13" s="62"/>
      <c r="GL13" s="63"/>
      <c r="GM13" s="64"/>
      <c r="GN13" s="65"/>
      <c r="GO13" s="64"/>
      <c r="GP13" s="65"/>
      <c r="GQ13" s="65"/>
      <c r="GR13" s="66"/>
      <c r="GS13" s="62"/>
      <c r="GT13" s="63"/>
      <c r="GU13" s="64"/>
      <c r="GV13" s="65"/>
      <c r="GW13" s="64"/>
      <c r="GX13" s="65"/>
      <c r="GY13" s="65"/>
      <c r="GZ13" s="66"/>
      <c r="HA13" s="62"/>
      <c r="HB13" s="63"/>
      <c r="HC13" s="64"/>
      <c r="HD13" s="65"/>
      <c r="HE13" s="64"/>
      <c r="HF13" s="65"/>
      <c r="HG13" s="65"/>
      <c r="HH13" s="66"/>
      <c r="HI13" s="62"/>
      <c r="HJ13" s="63"/>
      <c r="HK13" s="64"/>
      <c r="HL13" s="65"/>
      <c r="HM13" s="64"/>
      <c r="HN13" s="65"/>
      <c r="HO13" s="65"/>
      <c r="HP13" s="66"/>
      <c r="HQ13" s="62"/>
      <c r="HR13" s="63"/>
      <c r="HS13" s="64"/>
      <c r="HT13" s="65"/>
      <c r="HU13" s="64"/>
      <c r="HV13" s="65"/>
      <c r="HW13" s="65"/>
      <c r="HX13" s="66"/>
      <c r="HY13" s="62"/>
      <c r="HZ13" s="63"/>
      <c r="IA13" s="64"/>
      <c r="IB13" s="65"/>
      <c r="IC13" s="64"/>
      <c r="ID13" s="65"/>
      <c r="IE13" s="65"/>
      <c r="IF13" s="66"/>
      <c r="IG13" s="62"/>
      <c r="IH13" s="63"/>
      <c r="II13" s="64"/>
      <c r="IJ13" s="65"/>
      <c r="IK13" s="64"/>
      <c r="IL13" s="65"/>
      <c r="IM13" s="65"/>
      <c r="IN13" s="66"/>
      <c r="IO13" s="62"/>
      <c r="IP13" s="63"/>
      <c r="IQ13" s="64"/>
      <c r="IR13" s="65"/>
      <c r="IS13" s="64"/>
      <c r="IT13" s="65"/>
      <c r="IU13" s="65"/>
      <c r="IV13" s="66"/>
    </row>
    <row r="14" spans="1:8" ht="12.75">
      <c r="A14" s="15"/>
      <c r="B14" s="21"/>
      <c r="C14" s="20"/>
      <c r="D14" s="15"/>
      <c r="E14" s="15"/>
      <c r="F14" s="15"/>
      <c r="G14" s="15"/>
      <c r="H14" s="15"/>
    </row>
    <row r="15" spans="1:8" s="6" customFormat="1" ht="12.75" customHeight="1">
      <c r="A15" s="143" t="s">
        <v>5</v>
      </c>
      <c r="B15" s="143"/>
      <c r="C15" s="143" t="s">
        <v>6</v>
      </c>
      <c r="D15" s="149" t="s">
        <v>14</v>
      </c>
      <c r="E15" s="143" t="s">
        <v>13</v>
      </c>
      <c r="F15" s="147" t="s">
        <v>7</v>
      </c>
      <c r="G15" s="148"/>
      <c r="H15" s="145" t="s">
        <v>8</v>
      </c>
    </row>
    <row r="16" spans="1:8" s="6" customFormat="1" ht="12.75">
      <c r="A16" s="144"/>
      <c r="B16" s="144"/>
      <c r="C16" s="144"/>
      <c r="D16" s="150"/>
      <c r="E16" s="144"/>
      <c r="F16" s="5" t="s">
        <v>9</v>
      </c>
      <c r="G16" s="5" t="s">
        <v>10</v>
      </c>
      <c r="H16" s="146"/>
    </row>
    <row r="17" spans="1:8" s="1" customFormat="1" ht="25.5">
      <c r="A17" s="67" t="s">
        <v>11</v>
      </c>
      <c r="B17" s="68"/>
      <c r="C17" s="69" t="s">
        <v>50</v>
      </c>
      <c r="D17" s="70"/>
      <c r="E17" s="71"/>
      <c r="F17" s="72"/>
      <c r="G17" s="72"/>
      <c r="H17" s="73"/>
    </row>
    <row r="18" spans="1:8" s="1" customFormat="1" ht="12.75">
      <c r="A18" s="67"/>
      <c r="B18" s="74" t="s">
        <v>15</v>
      </c>
      <c r="C18" s="75" t="s">
        <v>51</v>
      </c>
      <c r="D18" s="76"/>
      <c r="E18" s="77"/>
      <c r="F18" s="78"/>
      <c r="G18" s="78"/>
      <c r="H18" s="79"/>
    </row>
    <row r="19" spans="1:8" s="7" customFormat="1" ht="12.75">
      <c r="A19" s="67"/>
      <c r="B19" s="74">
        <v>1</v>
      </c>
      <c r="C19" s="80" t="s">
        <v>26</v>
      </c>
      <c r="D19" s="41"/>
      <c r="E19" s="45"/>
      <c r="F19" s="81"/>
      <c r="G19" s="81"/>
      <c r="H19" s="82"/>
    </row>
    <row r="20" spans="1:8" s="7" customFormat="1" ht="12.75">
      <c r="A20" s="67"/>
      <c r="B20" s="74" t="s">
        <v>0</v>
      </c>
      <c r="C20" s="80" t="s">
        <v>52</v>
      </c>
      <c r="D20" s="83"/>
      <c r="E20" s="84"/>
      <c r="F20" s="83"/>
      <c r="G20" s="83"/>
      <c r="H20" s="82"/>
    </row>
    <row r="21" spans="1:8" s="3" customFormat="1" ht="12.75">
      <c r="A21" s="85"/>
      <c r="B21" s="86" t="s">
        <v>244</v>
      </c>
      <c r="C21" s="87" t="s">
        <v>53</v>
      </c>
      <c r="D21" s="41">
        <v>1</v>
      </c>
      <c r="E21" s="45" t="s">
        <v>12</v>
      </c>
      <c r="F21" s="140"/>
      <c r="G21" s="140"/>
      <c r="H21" s="42">
        <f>SUM(F21,G21)*D21</f>
        <v>0</v>
      </c>
    </row>
    <row r="22" spans="1:8" s="7" customFormat="1" ht="12.75">
      <c r="A22" s="85"/>
      <c r="B22" s="86" t="s">
        <v>245</v>
      </c>
      <c r="C22" s="87" t="s">
        <v>54</v>
      </c>
      <c r="D22" s="41">
        <v>1</v>
      </c>
      <c r="E22" s="45" t="s">
        <v>55</v>
      </c>
      <c r="F22" s="140"/>
      <c r="G22" s="140"/>
      <c r="H22" s="42">
        <f>SUM(F22,G22)*D22</f>
        <v>0</v>
      </c>
    </row>
    <row r="23" spans="1:8" s="7" customFormat="1" ht="12.75">
      <c r="A23" s="85"/>
      <c r="B23" s="86" t="s">
        <v>246</v>
      </c>
      <c r="C23" s="87" t="s">
        <v>56</v>
      </c>
      <c r="D23" s="41">
        <v>1</v>
      </c>
      <c r="E23" s="45" t="s">
        <v>55</v>
      </c>
      <c r="F23" s="140"/>
      <c r="G23" s="140"/>
      <c r="H23" s="42">
        <f>SUM(F23,G23)*D23</f>
        <v>0</v>
      </c>
    </row>
    <row r="24" spans="1:8" s="7" customFormat="1" ht="12.75">
      <c r="A24" s="67"/>
      <c r="B24" s="74" t="s">
        <v>30</v>
      </c>
      <c r="C24" s="89" t="s">
        <v>247</v>
      </c>
      <c r="D24" s="83"/>
      <c r="E24" s="84"/>
      <c r="F24" s="90"/>
      <c r="G24" s="90"/>
      <c r="H24" s="37"/>
    </row>
    <row r="25" spans="1:8" s="7" customFormat="1" ht="12.75">
      <c r="A25" s="85"/>
      <c r="B25" s="86" t="s">
        <v>248</v>
      </c>
      <c r="C25" s="91" t="s">
        <v>58</v>
      </c>
      <c r="D25" s="81"/>
      <c r="E25" s="92"/>
      <c r="F25" s="88"/>
      <c r="G25" s="88"/>
      <c r="H25" s="42"/>
    </row>
    <row r="26" spans="1:8" s="7" customFormat="1" ht="12.75">
      <c r="A26" s="85"/>
      <c r="B26" s="86" t="s">
        <v>249</v>
      </c>
      <c r="C26" s="87" t="s">
        <v>60</v>
      </c>
      <c r="D26" s="81">
        <v>2.5</v>
      </c>
      <c r="E26" s="45" t="s">
        <v>12</v>
      </c>
      <c r="F26" s="88" t="s">
        <v>44</v>
      </c>
      <c r="G26" s="140"/>
      <c r="H26" s="42">
        <f aca="true" t="shared" si="0" ref="H26:H31">SUM(F26,G26)*D26</f>
        <v>0</v>
      </c>
    </row>
    <row r="27" spans="1:8" s="7" customFormat="1" ht="12.75">
      <c r="A27" s="85"/>
      <c r="B27" s="86" t="s">
        <v>250</v>
      </c>
      <c r="C27" s="87" t="s">
        <v>62</v>
      </c>
      <c r="D27" s="81">
        <v>4</v>
      </c>
      <c r="E27" s="45" t="s">
        <v>12</v>
      </c>
      <c r="F27" s="88" t="s">
        <v>44</v>
      </c>
      <c r="G27" s="140"/>
      <c r="H27" s="42">
        <f t="shared" si="0"/>
        <v>0</v>
      </c>
    </row>
    <row r="28" spans="1:8" s="7" customFormat="1" ht="12.75">
      <c r="A28" s="85"/>
      <c r="B28" s="86" t="s">
        <v>251</v>
      </c>
      <c r="C28" s="87" t="s">
        <v>64</v>
      </c>
      <c r="D28" s="41">
        <v>42</v>
      </c>
      <c r="E28" s="45" t="s">
        <v>12</v>
      </c>
      <c r="F28" s="88" t="s">
        <v>44</v>
      </c>
      <c r="G28" s="140"/>
      <c r="H28" s="42">
        <f t="shared" si="0"/>
        <v>0</v>
      </c>
    </row>
    <row r="29" spans="1:8" s="7" customFormat="1" ht="12.75">
      <c r="A29" s="85"/>
      <c r="B29" s="86" t="s">
        <v>252</v>
      </c>
      <c r="C29" s="87" t="s">
        <v>65</v>
      </c>
      <c r="D29" s="81">
        <v>1</v>
      </c>
      <c r="E29" s="45" t="s">
        <v>28</v>
      </c>
      <c r="F29" s="88" t="s">
        <v>44</v>
      </c>
      <c r="G29" s="140"/>
      <c r="H29" s="42">
        <f t="shared" si="0"/>
        <v>0</v>
      </c>
    </row>
    <row r="30" spans="1:8" s="7" customFormat="1" ht="12.75">
      <c r="A30" s="85"/>
      <c r="B30" s="86" t="s">
        <v>253</v>
      </c>
      <c r="C30" s="87" t="s">
        <v>66</v>
      </c>
      <c r="D30" s="81">
        <v>18</v>
      </c>
      <c r="E30" s="45" t="s">
        <v>12</v>
      </c>
      <c r="F30" s="88" t="s">
        <v>44</v>
      </c>
      <c r="G30" s="140"/>
      <c r="H30" s="42">
        <f t="shared" si="0"/>
        <v>0</v>
      </c>
    </row>
    <row r="31" spans="1:8" s="8" customFormat="1" ht="12.75">
      <c r="A31" s="85"/>
      <c r="B31" s="86" t="s">
        <v>254</v>
      </c>
      <c r="C31" s="87" t="s">
        <v>67</v>
      </c>
      <c r="D31" s="81">
        <v>7</v>
      </c>
      <c r="E31" s="45" t="s">
        <v>68</v>
      </c>
      <c r="F31" s="88" t="s">
        <v>44</v>
      </c>
      <c r="G31" s="140"/>
      <c r="H31" s="42">
        <f t="shared" si="0"/>
        <v>0</v>
      </c>
    </row>
    <row r="32" spans="1:8" s="8" customFormat="1" ht="12.75">
      <c r="A32" s="85"/>
      <c r="B32" s="86" t="s">
        <v>255</v>
      </c>
      <c r="C32" s="91" t="s">
        <v>69</v>
      </c>
      <c r="D32" s="81"/>
      <c r="E32" s="92"/>
      <c r="F32" s="88"/>
      <c r="G32" s="88"/>
      <c r="H32" s="42"/>
    </row>
    <row r="33" spans="1:8" s="8" customFormat="1" ht="12.75">
      <c r="A33" s="85"/>
      <c r="B33" s="86" t="s">
        <v>256</v>
      </c>
      <c r="C33" s="91" t="s">
        <v>71</v>
      </c>
      <c r="D33" s="81">
        <v>35</v>
      </c>
      <c r="E33" s="45" t="s">
        <v>28</v>
      </c>
      <c r="F33" s="88" t="s">
        <v>44</v>
      </c>
      <c r="G33" s="140"/>
      <c r="H33" s="42">
        <f>SUM(F33,G33)*D33</f>
        <v>0</v>
      </c>
    </row>
    <row r="34" spans="1:8" s="8" customFormat="1" ht="12.75">
      <c r="A34" s="85"/>
      <c r="B34" s="86" t="s">
        <v>257</v>
      </c>
      <c r="C34" s="91" t="s">
        <v>72</v>
      </c>
      <c r="D34" s="81">
        <v>2</v>
      </c>
      <c r="E34" s="45" t="s">
        <v>55</v>
      </c>
      <c r="F34" s="88" t="s">
        <v>44</v>
      </c>
      <c r="G34" s="140"/>
      <c r="H34" s="42">
        <f>SUM(F34,G34)*D34</f>
        <v>0</v>
      </c>
    </row>
    <row r="35" spans="1:9" s="8" customFormat="1" ht="12.75">
      <c r="A35" s="85"/>
      <c r="B35" s="86" t="s">
        <v>258</v>
      </c>
      <c r="C35" s="91" t="s">
        <v>73</v>
      </c>
      <c r="D35" s="81">
        <v>1</v>
      </c>
      <c r="E35" s="45" t="s">
        <v>74</v>
      </c>
      <c r="F35" s="88" t="s">
        <v>44</v>
      </c>
      <c r="G35" s="140"/>
      <c r="H35" s="42">
        <f>SUM(F35,G35)*D35</f>
        <v>0</v>
      </c>
      <c r="I35" s="9"/>
    </row>
    <row r="36" spans="1:8" s="8" customFormat="1" ht="12.75">
      <c r="A36" s="85"/>
      <c r="B36" s="86" t="s">
        <v>259</v>
      </c>
      <c r="C36" s="91" t="s">
        <v>75</v>
      </c>
      <c r="D36" s="81">
        <v>1</v>
      </c>
      <c r="E36" s="45" t="s">
        <v>74</v>
      </c>
      <c r="F36" s="88" t="s">
        <v>44</v>
      </c>
      <c r="G36" s="140"/>
      <c r="H36" s="42">
        <f>SUM(F36,G36)*D36</f>
        <v>0</v>
      </c>
    </row>
    <row r="37" spans="1:8" s="8" customFormat="1" ht="12.75">
      <c r="A37" s="85"/>
      <c r="B37" s="86" t="s">
        <v>260</v>
      </c>
      <c r="C37" s="91" t="s">
        <v>76</v>
      </c>
      <c r="D37" s="81">
        <v>1</v>
      </c>
      <c r="E37" s="45" t="s">
        <v>74</v>
      </c>
      <c r="F37" s="88" t="s">
        <v>44</v>
      </c>
      <c r="G37" s="140"/>
      <c r="H37" s="42">
        <f>SUM(F37,G37)*D37</f>
        <v>0</v>
      </c>
    </row>
    <row r="38" spans="1:8" s="8" customFormat="1" ht="12.75">
      <c r="A38" s="85"/>
      <c r="B38" s="86" t="s">
        <v>261</v>
      </c>
      <c r="C38" s="91" t="s">
        <v>78</v>
      </c>
      <c r="D38" s="81"/>
      <c r="E38" s="92"/>
      <c r="F38" s="88"/>
      <c r="G38" s="88"/>
      <c r="H38" s="42"/>
    </row>
    <row r="39" spans="1:8" s="8" customFormat="1" ht="12.75">
      <c r="A39" s="85"/>
      <c r="B39" s="86" t="s">
        <v>262</v>
      </c>
      <c r="C39" s="87" t="s">
        <v>80</v>
      </c>
      <c r="D39" s="81">
        <v>2</v>
      </c>
      <c r="E39" s="45" t="s">
        <v>74</v>
      </c>
      <c r="F39" s="88" t="s">
        <v>44</v>
      </c>
      <c r="G39" s="140"/>
      <c r="H39" s="42">
        <f aca="true" t="shared" si="1" ref="H39:H46">SUM(F39,G39)*D39</f>
        <v>0</v>
      </c>
    </row>
    <row r="40" spans="1:8" s="8" customFormat="1" ht="12.75">
      <c r="A40" s="85"/>
      <c r="B40" s="86" t="s">
        <v>263</v>
      </c>
      <c r="C40" s="91" t="s">
        <v>81</v>
      </c>
      <c r="D40" s="81">
        <v>3</v>
      </c>
      <c r="E40" s="45" t="s">
        <v>74</v>
      </c>
      <c r="F40" s="88" t="s">
        <v>44</v>
      </c>
      <c r="G40" s="140"/>
      <c r="H40" s="42">
        <f t="shared" si="1"/>
        <v>0</v>
      </c>
    </row>
    <row r="41" spans="1:8" s="8" customFormat="1" ht="12.75">
      <c r="A41" s="85"/>
      <c r="B41" s="86" t="s">
        <v>264</v>
      </c>
      <c r="C41" s="91" t="s">
        <v>82</v>
      </c>
      <c r="D41" s="81">
        <v>3</v>
      </c>
      <c r="E41" s="45" t="s">
        <v>74</v>
      </c>
      <c r="F41" s="88" t="s">
        <v>44</v>
      </c>
      <c r="G41" s="140"/>
      <c r="H41" s="42">
        <f t="shared" si="1"/>
        <v>0</v>
      </c>
    </row>
    <row r="42" spans="1:8" s="8" customFormat="1" ht="12.75">
      <c r="A42" s="85"/>
      <c r="B42" s="86" t="s">
        <v>265</v>
      </c>
      <c r="C42" s="91" t="s">
        <v>83</v>
      </c>
      <c r="D42" s="81">
        <v>1</v>
      </c>
      <c r="E42" s="45" t="s">
        <v>74</v>
      </c>
      <c r="F42" s="88" t="s">
        <v>44</v>
      </c>
      <c r="G42" s="140"/>
      <c r="H42" s="42">
        <f t="shared" si="1"/>
        <v>0</v>
      </c>
    </row>
    <row r="43" spans="1:8" s="8" customFormat="1" ht="12.75">
      <c r="A43" s="85"/>
      <c r="B43" s="86" t="s">
        <v>266</v>
      </c>
      <c r="C43" s="91" t="s">
        <v>84</v>
      </c>
      <c r="D43" s="81">
        <v>2</v>
      </c>
      <c r="E43" s="45" t="s">
        <v>74</v>
      </c>
      <c r="F43" s="88" t="s">
        <v>44</v>
      </c>
      <c r="G43" s="140"/>
      <c r="H43" s="42">
        <f t="shared" si="1"/>
        <v>0</v>
      </c>
    </row>
    <row r="44" spans="1:8" s="8" customFormat="1" ht="12.75">
      <c r="A44" s="85"/>
      <c r="B44" s="86" t="s">
        <v>267</v>
      </c>
      <c r="C44" s="91" t="s">
        <v>85</v>
      </c>
      <c r="D44" s="81">
        <v>2</v>
      </c>
      <c r="E44" s="93" t="s">
        <v>55</v>
      </c>
      <c r="F44" s="88" t="s">
        <v>44</v>
      </c>
      <c r="G44" s="140"/>
      <c r="H44" s="42">
        <f t="shared" si="1"/>
        <v>0</v>
      </c>
    </row>
    <row r="45" spans="1:8" s="8" customFormat="1" ht="12.75">
      <c r="A45" s="85"/>
      <c r="B45" s="86" t="s">
        <v>268</v>
      </c>
      <c r="C45" s="87" t="s">
        <v>87</v>
      </c>
      <c r="D45" s="81">
        <v>12</v>
      </c>
      <c r="E45" s="45" t="s">
        <v>88</v>
      </c>
      <c r="F45" s="140"/>
      <c r="G45" s="140"/>
      <c r="H45" s="42">
        <f t="shared" si="1"/>
        <v>0</v>
      </c>
    </row>
    <row r="46" spans="1:8" s="8" customFormat="1" ht="12.75">
      <c r="A46" s="85"/>
      <c r="B46" s="86" t="s">
        <v>269</v>
      </c>
      <c r="C46" s="87" t="s">
        <v>90</v>
      </c>
      <c r="D46" s="81">
        <v>1</v>
      </c>
      <c r="E46" s="93" t="s">
        <v>55</v>
      </c>
      <c r="F46" s="140"/>
      <c r="G46" s="140"/>
      <c r="H46" s="42">
        <f t="shared" si="1"/>
        <v>0</v>
      </c>
    </row>
    <row r="47" spans="1:8" s="8" customFormat="1" ht="12.75">
      <c r="A47" s="67"/>
      <c r="B47" s="74" t="s">
        <v>31</v>
      </c>
      <c r="C47" s="80" t="s">
        <v>91</v>
      </c>
      <c r="D47" s="83"/>
      <c r="E47" s="84"/>
      <c r="F47" s="90"/>
      <c r="G47" s="90"/>
      <c r="H47" s="37"/>
    </row>
    <row r="48" spans="1:8" s="8" customFormat="1" ht="12.75">
      <c r="A48" s="85"/>
      <c r="B48" s="86" t="s">
        <v>270</v>
      </c>
      <c r="C48" s="87" t="s">
        <v>92</v>
      </c>
      <c r="D48" s="81"/>
      <c r="E48" s="93"/>
      <c r="F48" s="88"/>
      <c r="G48" s="88"/>
      <c r="H48" s="42"/>
    </row>
    <row r="49" spans="1:8" s="8" customFormat="1" ht="12.75">
      <c r="A49" s="85"/>
      <c r="B49" s="86" t="s">
        <v>271</v>
      </c>
      <c r="C49" s="87" t="s">
        <v>94</v>
      </c>
      <c r="D49" s="41">
        <v>0.3</v>
      </c>
      <c r="E49" s="45" t="s">
        <v>12</v>
      </c>
      <c r="F49" s="140"/>
      <c r="G49" s="140"/>
      <c r="H49" s="42">
        <f>SUM(F49,G49)*D49</f>
        <v>0</v>
      </c>
    </row>
    <row r="50" spans="1:8" s="8" customFormat="1" ht="12.75">
      <c r="A50" s="67"/>
      <c r="B50" s="74" t="s">
        <v>32</v>
      </c>
      <c r="C50" s="80" t="s">
        <v>95</v>
      </c>
      <c r="D50" s="83"/>
      <c r="E50" s="84"/>
      <c r="F50" s="90"/>
      <c r="G50" s="90"/>
      <c r="H50" s="37"/>
    </row>
    <row r="51" spans="1:8" s="94" customFormat="1" ht="12.75">
      <c r="A51" s="85"/>
      <c r="B51" s="86" t="s">
        <v>272</v>
      </c>
      <c r="C51" s="87" t="s">
        <v>96</v>
      </c>
      <c r="D51" s="41">
        <v>5</v>
      </c>
      <c r="E51" s="45" t="s">
        <v>12</v>
      </c>
      <c r="F51" s="140"/>
      <c r="G51" s="140"/>
      <c r="H51" s="42">
        <f>SUM(F51,G51)*D51</f>
        <v>0</v>
      </c>
    </row>
    <row r="52" spans="1:8" s="94" customFormat="1" ht="12.75">
      <c r="A52" s="67"/>
      <c r="B52" s="74" t="s">
        <v>33</v>
      </c>
      <c r="C52" s="80" t="s">
        <v>97</v>
      </c>
      <c r="D52" s="83"/>
      <c r="E52" s="84"/>
      <c r="F52" s="90"/>
      <c r="G52" s="90"/>
      <c r="H52" s="37"/>
    </row>
    <row r="53" spans="1:8" s="8" customFormat="1" ht="12.75">
      <c r="A53" s="85"/>
      <c r="B53" s="86" t="s">
        <v>273</v>
      </c>
      <c r="C53" s="87" t="s">
        <v>98</v>
      </c>
      <c r="D53" s="81"/>
      <c r="E53" s="93" t="s">
        <v>42</v>
      </c>
      <c r="F53" s="88"/>
      <c r="G53" s="88"/>
      <c r="H53" s="42"/>
    </row>
    <row r="54" spans="1:8" s="94" customFormat="1" ht="12.75">
      <c r="A54" s="85"/>
      <c r="B54" s="86" t="s">
        <v>274</v>
      </c>
      <c r="C54" s="87" t="s">
        <v>99</v>
      </c>
      <c r="D54" s="41">
        <v>4</v>
      </c>
      <c r="E54" s="45" t="s">
        <v>88</v>
      </c>
      <c r="F54" s="140"/>
      <c r="G54" s="140"/>
      <c r="H54" s="42">
        <f aca="true" t="shared" si="2" ref="H54:H62">SUM(F54,G54)*D54</f>
        <v>0</v>
      </c>
    </row>
    <row r="55" spans="1:8" s="94" customFormat="1" ht="12.75">
      <c r="A55" s="85"/>
      <c r="B55" s="86" t="s">
        <v>275</v>
      </c>
      <c r="C55" s="87" t="s">
        <v>100</v>
      </c>
      <c r="D55" s="41">
        <v>50</v>
      </c>
      <c r="E55" s="45" t="s">
        <v>12</v>
      </c>
      <c r="F55" s="140"/>
      <c r="G55" s="140"/>
      <c r="H55" s="42">
        <f t="shared" si="2"/>
        <v>0</v>
      </c>
    </row>
    <row r="56" spans="1:8" s="94" customFormat="1" ht="12.75">
      <c r="A56" s="85"/>
      <c r="B56" s="86" t="s">
        <v>276</v>
      </c>
      <c r="C56" s="87" t="s">
        <v>101</v>
      </c>
      <c r="D56" s="41">
        <v>4.2</v>
      </c>
      <c r="E56" s="45" t="s">
        <v>12</v>
      </c>
      <c r="F56" s="140"/>
      <c r="G56" s="140"/>
      <c r="H56" s="42">
        <f t="shared" si="2"/>
        <v>0</v>
      </c>
    </row>
    <row r="57" spans="1:8" s="13" customFormat="1" ht="12.75">
      <c r="A57" s="85"/>
      <c r="B57" s="86" t="s">
        <v>277</v>
      </c>
      <c r="C57" s="87" t="s">
        <v>102</v>
      </c>
      <c r="D57" s="41">
        <v>26</v>
      </c>
      <c r="E57" s="45" t="s">
        <v>12</v>
      </c>
      <c r="F57" s="140"/>
      <c r="G57" s="140"/>
      <c r="H57" s="42">
        <f t="shared" si="2"/>
        <v>0</v>
      </c>
    </row>
    <row r="58" spans="1:8" s="13" customFormat="1" ht="12.75">
      <c r="A58" s="85"/>
      <c r="B58" s="86" t="s">
        <v>278</v>
      </c>
      <c r="C58" s="95" t="s">
        <v>103</v>
      </c>
      <c r="D58" s="41">
        <v>35</v>
      </c>
      <c r="E58" s="45" t="s">
        <v>74</v>
      </c>
      <c r="F58" s="140"/>
      <c r="G58" s="140"/>
      <c r="H58" s="42">
        <f t="shared" si="2"/>
        <v>0</v>
      </c>
    </row>
    <row r="59" spans="1:8" s="13" customFormat="1" ht="12.75">
      <c r="A59" s="85"/>
      <c r="B59" s="86" t="s">
        <v>279</v>
      </c>
      <c r="C59" s="95" t="s">
        <v>104</v>
      </c>
      <c r="D59" s="41">
        <v>26</v>
      </c>
      <c r="E59" s="45" t="s">
        <v>74</v>
      </c>
      <c r="F59" s="140"/>
      <c r="G59" s="140"/>
      <c r="H59" s="42">
        <f t="shared" si="2"/>
        <v>0</v>
      </c>
    </row>
    <row r="60" spans="1:8" s="13" customFormat="1" ht="12.75">
      <c r="A60" s="85"/>
      <c r="B60" s="86" t="s">
        <v>280</v>
      </c>
      <c r="C60" s="95" t="s">
        <v>105</v>
      </c>
      <c r="D60" s="41">
        <v>16</v>
      </c>
      <c r="E60" s="45" t="s">
        <v>74</v>
      </c>
      <c r="F60" s="140"/>
      <c r="G60" s="140"/>
      <c r="H60" s="42">
        <f t="shared" si="2"/>
        <v>0</v>
      </c>
    </row>
    <row r="61" spans="1:8" s="13" customFormat="1" ht="12.75">
      <c r="A61" s="85"/>
      <c r="B61" s="86" t="s">
        <v>281</v>
      </c>
      <c r="C61" s="87" t="s">
        <v>106</v>
      </c>
      <c r="D61" s="41">
        <v>1.5</v>
      </c>
      <c r="E61" s="45" t="s">
        <v>28</v>
      </c>
      <c r="F61" s="140"/>
      <c r="G61" s="140"/>
      <c r="H61" s="42">
        <f t="shared" si="2"/>
        <v>0</v>
      </c>
    </row>
    <row r="62" spans="1:8" s="13" customFormat="1" ht="12.75">
      <c r="A62" s="85"/>
      <c r="B62" s="86" t="s">
        <v>282</v>
      </c>
      <c r="C62" s="87" t="s">
        <v>107</v>
      </c>
      <c r="D62" s="41">
        <v>1</v>
      </c>
      <c r="E62" s="45" t="s">
        <v>28</v>
      </c>
      <c r="F62" s="140"/>
      <c r="G62" s="140"/>
      <c r="H62" s="42">
        <f t="shared" si="2"/>
        <v>0</v>
      </c>
    </row>
    <row r="63" spans="1:8" s="13" customFormat="1" ht="12.75">
      <c r="A63" s="67"/>
      <c r="B63" s="96" t="s">
        <v>34</v>
      </c>
      <c r="C63" s="80" t="s">
        <v>108</v>
      </c>
      <c r="D63" s="83"/>
      <c r="E63" s="84"/>
      <c r="F63" s="90"/>
      <c r="G63" s="90"/>
      <c r="H63" s="37"/>
    </row>
    <row r="64" spans="1:8" s="13" customFormat="1" ht="12.75">
      <c r="A64" s="85"/>
      <c r="B64" s="86" t="s">
        <v>283</v>
      </c>
      <c r="C64" s="87" t="s">
        <v>109</v>
      </c>
      <c r="D64" s="41">
        <v>5</v>
      </c>
      <c r="E64" s="45" t="s">
        <v>12</v>
      </c>
      <c r="F64" s="140"/>
      <c r="G64" s="140"/>
      <c r="H64" s="42">
        <f>SUM(G64,F64)*D64</f>
        <v>0</v>
      </c>
    </row>
    <row r="65" spans="1:8" s="13" customFormat="1" ht="12.75">
      <c r="A65" s="85"/>
      <c r="B65" s="86" t="s">
        <v>284</v>
      </c>
      <c r="C65" s="87" t="s">
        <v>110</v>
      </c>
      <c r="D65" s="41">
        <v>5</v>
      </c>
      <c r="E65" s="45" t="s">
        <v>12</v>
      </c>
      <c r="F65" s="140"/>
      <c r="G65" s="140"/>
      <c r="H65" s="42">
        <f>SUM(G65,F65)*D65</f>
        <v>0</v>
      </c>
    </row>
    <row r="66" spans="1:8" s="13" customFormat="1" ht="12.75">
      <c r="A66" s="85"/>
      <c r="B66" s="86" t="s">
        <v>285</v>
      </c>
      <c r="C66" s="87" t="s">
        <v>111</v>
      </c>
      <c r="D66" s="41">
        <v>5</v>
      </c>
      <c r="E66" s="45" t="s">
        <v>12</v>
      </c>
      <c r="F66" s="140"/>
      <c r="G66" s="140"/>
      <c r="H66" s="42">
        <f>SUM(G66,F66)*D66</f>
        <v>0</v>
      </c>
    </row>
    <row r="67" spans="1:8" s="13" customFormat="1" ht="12.75">
      <c r="A67" s="85"/>
      <c r="B67" s="86" t="s">
        <v>286</v>
      </c>
      <c r="C67" s="87" t="s">
        <v>112</v>
      </c>
      <c r="D67" s="41">
        <v>20</v>
      </c>
      <c r="E67" s="45" t="s">
        <v>12</v>
      </c>
      <c r="F67" s="140"/>
      <c r="G67" s="140"/>
      <c r="H67" s="42">
        <f>SUM(G67,F67)*D67</f>
        <v>0</v>
      </c>
    </row>
    <row r="68" spans="1:8" s="13" customFormat="1" ht="12.75">
      <c r="A68" s="97"/>
      <c r="B68" s="86" t="s">
        <v>287</v>
      </c>
      <c r="C68" s="87" t="s">
        <v>113</v>
      </c>
      <c r="D68" s="81">
        <v>2.5</v>
      </c>
      <c r="E68" s="93" t="s">
        <v>12</v>
      </c>
      <c r="F68" s="140"/>
      <c r="G68" s="140"/>
      <c r="H68" s="42">
        <f>SUM(G68,F68)*D68</f>
        <v>0</v>
      </c>
    </row>
    <row r="69" spans="1:8" s="13" customFormat="1" ht="12.75">
      <c r="A69" s="98"/>
      <c r="B69" s="96" t="s">
        <v>288</v>
      </c>
      <c r="C69" s="89" t="s">
        <v>114</v>
      </c>
      <c r="D69" s="83"/>
      <c r="E69" s="84"/>
      <c r="F69" s="90"/>
      <c r="G69" s="90"/>
      <c r="H69" s="37"/>
    </row>
    <row r="70" spans="1:8" s="13" customFormat="1" ht="12.75">
      <c r="A70" s="85"/>
      <c r="B70" s="99" t="s">
        <v>289</v>
      </c>
      <c r="C70" s="87" t="s">
        <v>115</v>
      </c>
      <c r="D70" s="81"/>
      <c r="E70" s="93"/>
      <c r="F70" s="88"/>
      <c r="G70" s="88"/>
      <c r="H70" s="42"/>
    </row>
    <row r="71" spans="1:8" s="13" customFormat="1" ht="12.75">
      <c r="A71" s="85"/>
      <c r="B71" s="99" t="s">
        <v>290</v>
      </c>
      <c r="C71" s="87" t="s">
        <v>116</v>
      </c>
      <c r="D71" s="41">
        <v>1</v>
      </c>
      <c r="E71" s="45" t="s">
        <v>74</v>
      </c>
      <c r="F71" s="140"/>
      <c r="G71" s="140"/>
      <c r="H71" s="42">
        <f>SUM(F71,G71)*D71</f>
        <v>0</v>
      </c>
    </row>
    <row r="72" spans="1:8" s="13" customFormat="1" ht="12.75">
      <c r="A72" s="98"/>
      <c r="B72" s="74" t="s">
        <v>291</v>
      </c>
      <c r="C72" s="89" t="s">
        <v>117</v>
      </c>
      <c r="D72" s="83"/>
      <c r="E72" s="84"/>
      <c r="F72" s="90"/>
      <c r="G72" s="90"/>
      <c r="H72" s="37"/>
    </row>
    <row r="73" spans="1:8" s="13" customFormat="1" ht="12.75">
      <c r="A73" s="85"/>
      <c r="B73" s="86" t="s">
        <v>292</v>
      </c>
      <c r="C73" s="87" t="s">
        <v>118</v>
      </c>
      <c r="D73" s="81"/>
      <c r="E73" s="93"/>
      <c r="F73" s="88"/>
      <c r="G73" s="88"/>
      <c r="H73" s="42"/>
    </row>
    <row r="74" spans="1:8" s="13" customFormat="1" ht="12.75">
      <c r="A74" s="85"/>
      <c r="B74" s="99" t="s">
        <v>293</v>
      </c>
      <c r="C74" s="87" t="s">
        <v>119</v>
      </c>
      <c r="D74" s="81">
        <v>1</v>
      </c>
      <c r="E74" s="45" t="s">
        <v>74</v>
      </c>
      <c r="F74" s="140"/>
      <c r="G74" s="140"/>
      <c r="H74" s="42">
        <f>SUM(F74,G74)*D74</f>
        <v>0</v>
      </c>
    </row>
    <row r="75" spans="1:8" s="13" customFormat="1" ht="12.75">
      <c r="A75" s="67"/>
      <c r="B75" s="74" t="s">
        <v>294</v>
      </c>
      <c r="C75" s="80" t="s">
        <v>21</v>
      </c>
      <c r="D75" s="83"/>
      <c r="E75" s="84"/>
      <c r="F75" s="90"/>
      <c r="G75" s="90"/>
      <c r="H75" s="37"/>
    </row>
    <row r="76" spans="1:8" s="13" customFormat="1" ht="12.75">
      <c r="A76" s="85"/>
      <c r="B76" s="86" t="s">
        <v>295</v>
      </c>
      <c r="C76" s="87" t="s">
        <v>120</v>
      </c>
      <c r="D76" s="41">
        <v>10</v>
      </c>
      <c r="E76" s="45" t="s">
        <v>12</v>
      </c>
      <c r="F76" s="140"/>
      <c r="G76" s="140"/>
      <c r="H76" s="42">
        <f aca="true" t="shared" si="3" ref="H76:H81">SUM(F76,G76)*D76</f>
        <v>0</v>
      </c>
    </row>
    <row r="77" spans="1:8" s="13" customFormat="1" ht="12.75">
      <c r="A77" s="85"/>
      <c r="B77" s="86" t="s">
        <v>296</v>
      </c>
      <c r="C77" s="87" t="s">
        <v>121</v>
      </c>
      <c r="D77" s="41">
        <v>10</v>
      </c>
      <c r="E77" s="45" t="s">
        <v>12</v>
      </c>
      <c r="F77" s="140"/>
      <c r="G77" s="140"/>
      <c r="H77" s="42">
        <f t="shared" si="3"/>
        <v>0</v>
      </c>
    </row>
    <row r="78" spans="1:8" s="13" customFormat="1" ht="12.75">
      <c r="A78" s="85"/>
      <c r="B78" s="86" t="s">
        <v>297</v>
      </c>
      <c r="C78" s="87" t="s">
        <v>122</v>
      </c>
      <c r="D78" s="41">
        <v>5</v>
      </c>
      <c r="E78" s="45" t="s">
        <v>12</v>
      </c>
      <c r="F78" s="140"/>
      <c r="G78" s="140"/>
      <c r="H78" s="42">
        <f t="shared" si="3"/>
        <v>0</v>
      </c>
    </row>
    <row r="79" spans="1:8" s="13" customFormat="1" ht="12.75">
      <c r="A79" s="85"/>
      <c r="B79" s="86" t="s">
        <v>298</v>
      </c>
      <c r="C79" s="87" t="s">
        <v>123</v>
      </c>
      <c r="D79" s="41">
        <v>15</v>
      </c>
      <c r="E79" s="45" t="s">
        <v>12</v>
      </c>
      <c r="F79" s="140"/>
      <c r="G79" s="140"/>
      <c r="H79" s="42">
        <f t="shared" si="3"/>
        <v>0</v>
      </c>
    </row>
    <row r="80" spans="1:8" s="13" customFormat="1" ht="12.75">
      <c r="A80" s="85"/>
      <c r="B80" s="86" t="s">
        <v>299</v>
      </c>
      <c r="C80" s="87" t="s">
        <v>124</v>
      </c>
      <c r="D80" s="41">
        <v>6</v>
      </c>
      <c r="E80" s="45" t="s">
        <v>12</v>
      </c>
      <c r="F80" s="140"/>
      <c r="G80" s="140"/>
      <c r="H80" s="42">
        <f t="shared" si="3"/>
        <v>0</v>
      </c>
    </row>
    <row r="81" spans="1:8" s="13" customFormat="1" ht="12.75">
      <c r="A81" s="85"/>
      <c r="B81" s="86" t="s">
        <v>300</v>
      </c>
      <c r="C81" s="87" t="s">
        <v>125</v>
      </c>
      <c r="D81" s="81">
        <v>10</v>
      </c>
      <c r="E81" s="45" t="s">
        <v>12</v>
      </c>
      <c r="F81" s="140"/>
      <c r="G81" s="140"/>
      <c r="H81" s="42">
        <f t="shared" si="3"/>
        <v>0</v>
      </c>
    </row>
    <row r="82" spans="1:8" s="13" customFormat="1" ht="12.75">
      <c r="A82" s="85"/>
      <c r="B82" s="86"/>
      <c r="C82" s="80" t="s">
        <v>24</v>
      </c>
      <c r="D82" s="81"/>
      <c r="E82" s="93"/>
      <c r="F82" s="88"/>
      <c r="G82" s="88"/>
      <c r="H82" s="37">
        <f>SUM(H20:H81)</f>
        <v>0</v>
      </c>
    </row>
    <row r="83" spans="1:8" s="13" customFormat="1" ht="12.75">
      <c r="A83" s="85"/>
      <c r="B83" s="100">
        <v>2</v>
      </c>
      <c r="C83" s="101" t="s">
        <v>126</v>
      </c>
      <c r="D83" s="81"/>
      <c r="E83" s="93"/>
      <c r="F83" s="102"/>
      <c r="G83" s="102"/>
      <c r="H83" s="103"/>
    </row>
    <row r="84" spans="1:8" s="13" customFormat="1" ht="12.75">
      <c r="A84" s="67"/>
      <c r="B84" s="100" t="s">
        <v>29</v>
      </c>
      <c r="C84" s="101" t="s">
        <v>127</v>
      </c>
      <c r="D84" s="83"/>
      <c r="E84" s="84"/>
      <c r="F84" s="104"/>
      <c r="G84" s="104"/>
      <c r="H84" s="105"/>
    </row>
    <row r="85" spans="1:8" s="13" customFormat="1" ht="25.5">
      <c r="A85" s="85"/>
      <c r="B85" s="99" t="s">
        <v>59</v>
      </c>
      <c r="C85" s="106" t="s">
        <v>128</v>
      </c>
      <c r="D85" s="41">
        <v>1</v>
      </c>
      <c r="E85" s="93" t="s">
        <v>12</v>
      </c>
      <c r="F85" s="24"/>
      <c r="G85" s="24"/>
      <c r="H85" s="42">
        <f aca="true" t="shared" si="4" ref="H85:H92">SUM(F85,G85)*D85</f>
        <v>0</v>
      </c>
    </row>
    <row r="86" spans="1:8" s="13" customFormat="1" ht="25.5">
      <c r="A86" s="85"/>
      <c r="B86" s="99" t="s">
        <v>61</v>
      </c>
      <c r="C86" s="106" t="s">
        <v>129</v>
      </c>
      <c r="D86" s="41">
        <v>2</v>
      </c>
      <c r="E86" s="93" t="s">
        <v>74</v>
      </c>
      <c r="F86" s="24"/>
      <c r="G86" s="24"/>
      <c r="H86" s="42">
        <f t="shared" si="4"/>
        <v>0</v>
      </c>
    </row>
    <row r="87" spans="1:8" s="13" customFormat="1" ht="12.75">
      <c r="A87" s="67"/>
      <c r="B87" s="100" t="s">
        <v>35</v>
      </c>
      <c r="C87" s="101" t="s">
        <v>130</v>
      </c>
      <c r="D87" s="83"/>
      <c r="E87" s="84"/>
      <c r="F87" s="104"/>
      <c r="G87" s="104"/>
      <c r="H87" s="37"/>
    </row>
    <row r="88" spans="1:8" s="13" customFormat="1" ht="12.75">
      <c r="A88" s="85"/>
      <c r="B88" s="99" t="s">
        <v>70</v>
      </c>
      <c r="C88" s="106" t="s">
        <v>131</v>
      </c>
      <c r="D88" s="81"/>
      <c r="E88" s="93"/>
      <c r="F88" s="102"/>
      <c r="G88" s="102"/>
      <c r="H88" s="42"/>
    </row>
    <row r="89" spans="1:8" s="13" customFormat="1" ht="12.75">
      <c r="A89" s="85"/>
      <c r="B89" s="99" t="s">
        <v>301</v>
      </c>
      <c r="C89" s="106" t="s">
        <v>132</v>
      </c>
      <c r="D89" s="41">
        <v>1</v>
      </c>
      <c r="E89" s="45" t="s">
        <v>74</v>
      </c>
      <c r="F89" s="24"/>
      <c r="G89" s="24"/>
      <c r="H89" s="42">
        <f t="shared" si="4"/>
        <v>0</v>
      </c>
    </row>
    <row r="90" spans="1:8" s="13" customFormat="1" ht="12.75">
      <c r="A90" s="85"/>
      <c r="B90" s="99" t="s">
        <v>302</v>
      </c>
      <c r="C90" s="106" t="s">
        <v>133</v>
      </c>
      <c r="D90" s="41">
        <v>2</v>
      </c>
      <c r="E90" s="45" t="s">
        <v>74</v>
      </c>
      <c r="F90" s="24"/>
      <c r="G90" s="24"/>
      <c r="H90" s="42">
        <f t="shared" si="4"/>
        <v>0</v>
      </c>
    </row>
    <row r="91" spans="1:8" s="13" customFormat="1" ht="12.75">
      <c r="A91" s="85"/>
      <c r="B91" s="99" t="s">
        <v>303</v>
      </c>
      <c r="C91" s="106" t="s">
        <v>134</v>
      </c>
      <c r="D91" s="41">
        <v>1</v>
      </c>
      <c r="E91" s="45" t="s">
        <v>74</v>
      </c>
      <c r="F91" s="24"/>
      <c r="G91" s="24"/>
      <c r="H91" s="42">
        <f t="shared" si="4"/>
        <v>0</v>
      </c>
    </row>
    <row r="92" spans="1:8" s="13" customFormat="1" ht="12.75">
      <c r="A92" s="85"/>
      <c r="B92" s="99" t="s">
        <v>304</v>
      </c>
      <c r="C92" s="106" t="s">
        <v>135</v>
      </c>
      <c r="D92" s="41">
        <v>1</v>
      </c>
      <c r="E92" s="45" t="s">
        <v>74</v>
      </c>
      <c r="F92" s="24"/>
      <c r="G92" s="24"/>
      <c r="H92" s="42">
        <f t="shared" si="4"/>
        <v>0</v>
      </c>
    </row>
    <row r="93" spans="1:8" s="13" customFormat="1" ht="12.75">
      <c r="A93" s="67"/>
      <c r="B93" s="96" t="s">
        <v>77</v>
      </c>
      <c r="C93" s="89" t="s">
        <v>23</v>
      </c>
      <c r="D93" s="83"/>
      <c r="E93" s="84"/>
      <c r="F93" s="90"/>
      <c r="G93" s="90"/>
      <c r="H93" s="37"/>
    </row>
    <row r="94" spans="1:8" s="13" customFormat="1" ht="12.75">
      <c r="A94" s="85"/>
      <c r="B94" s="86" t="s">
        <v>79</v>
      </c>
      <c r="C94" s="87" t="s">
        <v>136</v>
      </c>
      <c r="D94" s="81"/>
      <c r="E94" s="93"/>
      <c r="F94" s="88"/>
      <c r="G94" s="88"/>
      <c r="H94" s="42"/>
    </row>
    <row r="95" spans="1:8" s="13" customFormat="1" ht="12.75">
      <c r="A95" s="85"/>
      <c r="B95" s="86" t="s">
        <v>305</v>
      </c>
      <c r="C95" s="87" t="s">
        <v>137</v>
      </c>
      <c r="D95" s="81">
        <v>23</v>
      </c>
      <c r="E95" s="45" t="s">
        <v>28</v>
      </c>
      <c r="F95" s="140"/>
      <c r="G95" s="140"/>
      <c r="H95" s="42">
        <f>SUM(F95,G95)*D95</f>
        <v>0</v>
      </c>
    </row>
    <row r="96" spans="1:8" s="13" customFormat="1" ht="12.75">
      <c r="A96" s="85"/>
      <c r="B96" s="86" t="s">
        <v>306</v>
      </c>
      <c r="C96" s="87" t="s">
        <v>139</v>
      </c>
      <c r="D96" s="81">
        <v>12</v>
      </c>
      <c r="E96" s="45" t="s">
        <v>28</v>
      </c>
      <c r="F96" s="140"/>
      <c r="G96" s="140"/>
      <c r="H96" s="42">
        <f>SUM(F96,G96)*D96</f>
        <v>0</v>
      </c>
    </row>
    <row r="97" spans="1:8" s="13" customFormat="1" ht="12.75">
      <c r="A97" s="67"/>
      <c r="B97" s="74" t="s">
        <v>86</v>
      </c>
      <c r="C97" s="89" t="s">
        <v>140</v>
      </c>
      <c r="D97" s="83"/>
      <c r="E97" s="84"/>
      <c r="F97" s="90"/>
      <c r="G97" s="90"/>
      <c r="H97" s="37"/>
    </row>
    <row r="98" spans="1:8" s="13" customFormat="1" ht="12.75">
      <c r="A98" s="85"/>
      <c r="B98" s="86" t="s">
        <v>307</v>
      </c>
      <c r="C98" s="87" t="s">
        <v>141</v>
      </c>
      <c r="D98" s="81">
        <v>7</v>
      </c>
      <c r="E98" s="45" t="s">
        <v>74</v>
      </c>
      <c r="F98" s="140"/>
      <c r="G98" s="140"/>
      <c r="H98" s="42">
        <f>SUM(F98,G98)*D98</f>
        <v>0</v>
      </c>
    </row>
    <row r="99" spans="1:8" s="13" customFormat="1" ht="12.75">
      <c r="A99" s="85"/>
      <c r="B99" s="86" t="s">
        <v>308</v>
      </c>
      <c r="C99" s="107" t="s">
        <v>142</v>
      </c>
      <c r="D99" s="81">
        <v>64</v>
      </c>
      <c r="E99" s="93" t="s">
        <v>143</v>
      </c>
      <c r="F99" s="140"/>
      <c r="G99" s="140"/>
      <c r="H99" s="42">
        <f>SUM(F99,G99)*D99</f>
        <v>0</v>
      </c>
    </row>
    <row r="100" spans="1:8" s="13" customFormat="1" ht="12.75">
      <c r="A100" s="85"/>
      <c r="B100" s="86" t="s">
        <v>309</v>
      </c>
      <c r="C100" s="107" t="s">
        <v>144</v>
      </c>
      <c r="D100" s="81">
        <v>8</v>
      </c>
      <c r="E100" s="45" t="s">
        <v>74</v>
      </c>
      <c r="F100" s="140"/>
      <c r="G100" s="140"/>
      <c r="H100" s="42">
        <f>SUM(F100,G100)*D100</f>
        <v>0</v>
      </c>
    </row>
    <row r="101" spans="1:8" s="13" customFormat="1" ht="12.75">
      <c r="A101" s="85"/>
      <c r="B101" s="86" t="s">
        <v>310</v>
      </c>
      <c r="C101" s="107" t="s">
        <v>145</v>
      </c>
      <c r="D101" s="81">
        <v>14</v>
      </c>
      <c r="E101" s="45" t="s">
        <v>74</v>
      </c>
      <c r="F101" s="140"/>
      <c r="G101" s="140"/>
      <c r="H101" s="42">
        <f>SUM(F101,G101)*D101</f>
        <v>0</v>
      </c>
    </row>
    <row r="102" spans="1:8" s="13" customFormat="1" ht="12.75">
      <c r="A102" s="67"/>
      <c r="B102" s="74" t="s">
        <v>89</v>
      </c>
      <c r="C102" s="89" t="s">
        <v>146</v>
      </c>
      <c r="D102" s="83"/>
      <c r="E102" s="84"/>
      <c r="F102" s="90"/>
      <c r="G102" s="90"/>
      <c r="H102" s="37"/>
    </row>
    <row r="103" spans="1:8" s="13" customFormat="1" ht="12.75">
      <c r="A103" s="85"/>
      <c r="B103" s="86" t="s">
        <v>311</v>
      </c>
      <c r="C103" s="95" t="s">
        <v>147</v>
      </c>
      <c r="D103" s="81">
        <v>4</v>
      </c>
      <c r="E103" s="45" t="s">
        <v>74</v>
      </c>
      <c r="F103" s="140"/>
      <c r="G103" s="140"/>
      <c r="H103" s="42">
        <f>SUM(F103,G103)*D103</f>
        <v>0</v>
      </c>
    </row>
    <row r="104" spans="1:8" s="13" customFormat="1" ht="12.75">
      <c r="A104" s="85"/>
      <c r="B104" s="86" t="s">
        <v>312</v>
      </c>
      <c r="C104" s="95" t="s">
        <v>148</v>
      </c>
      <c r="D104" s="81">
        <v>2</v>
      </c>
      <c r="E104" s="45" t="s">
        <v>74</v>
      </c>
      <c r="F104" s="140"/>
      <c r="G104" s="140"/>
      <c r="H104" s="42">
        <f>SUM(F104,G104)*D104</f>
        <v>0</v>
      </c>
    </row>
    <row r="105" spans="1:8" s="13" customFormat="1" ht="12.75">
      <c r="A105" s="85"/>
      <c r="B105" s="86" t="s">
        <v>313</v>
      </c>
      <c r="C105" s="95" t="s">
        <v>149</v>
      </c>
      <c r="D105" s="81">
        <v>1</v>
      </c>
      <c r="E105" s="45" t="s">
        <v>74</v>
      </c>
      <c r="F105" s="140"/>
      <c r="G105" s="140"/>
      <c r="H105" s="42">
        <f>SUM(F105,G105)*D105</f>
        <v>0</v>
      </c>
    </row>
    <row r="106" spans="1:8" s="13" customFormat="1" ht="12.75">
      <c r="A106" s="85"/>
      <c r="B106" s="86" t="s">
        <v>314</v>
      </c>
      <c r="C106" s="95" t="s">
        <v>150</v>
      </c>
      <c r="D106" s="81">
        <v>1</v>
      </c>
      <c r="E106" s="45" t="s">
        <v>74</v>
      </c>
      <c r="F106" s="140"/>
      <c r="G106" s="140"/>
      <c r="H106" s="42">
        <f>SUM(F106,G106)*D106</f>
        <v>0</v>
      </c>
    </row>
    <row r="107" spans="1:8" s="13" customFormat="1" ht="12.75">
      <c r="A107" s="85"/>
      <c r="B107" s="86" t="s">
        <v>315</v>
      </c>
      <c r="C107" s="95" t="s">
        <v>151</v>
      </c>
      <c r="D107" s="81">
        <v>10</v>
      </c>
      <c r="E107" s="45" t="s">
        <v>74</v>
      </c>
      <c r="F107" s="140"/>
      <c r="G107" s="140"/>
      <c r="H107" s="42">
        <f>SUM(F107,G107)*D107</f>
        <v>0</v>
      </c>
    </row>
    <row r="108" spans="1:8" s="13" customFormat="1" ht="12.75">
      <c r="A108" s="67"/>
      <c r="B108" s="74" t="s">
        <v>316</v>
      </c>
      <c r="C108" s="89" t="s">
        <v>152</v>
      </c>
      <c r="D108" s="83"/>
      <c r="E108" s="84"/>
      <c r="F108" s="90"/>
      <c r="G108" s="90"/>
      <c r="H108" s="37"/>
    </row>
    <row r="109" spans="1:8" s="13" customFormat="1" ht="12.75">
      <c r="A109" s="85"/>
      <c r="B109" s="108" t="s">
        <v>317</v>
      </c>
      <c r="C109" s="87" t="s">
        <v>153</v>
      </c>
      <c r="D109" s="41">
        <v>660</v>
      </c>
      <c r="E109" s="45" t="s">
        <v>12</v>
      </c>
      <c r="F109" s="140"/>
      <c r="G109" s="140"/>
      <c r="H109" s="42">
        <f>SUM(F109,G109)*D109</f>
        <v>0</v>
      </c>
    </row>
    <row r="110" spans="1:8" s="13" customFormat="1" ht="12.75">
      <c r="A110" s="85"/>
      <c r="B110" s="108" t="s">
        <v>318</v>
      </c>
      <c r="C110" s="87" t="s">
        <v>25</v>
      </c>
      <c r="D110" s="41">
        <v>660</v>
      </c>
      <c r="E110" s="45" t="s">
        <v>12</v>
      </c>
      <c r="F110" s="140"/>
      <c r="G110" s="140"/>
      <c r="H110" s="42">
        <f>SUM(F110,G110)*D110</f>
        <v>0</v>
      </c>
    </row>
    <row r="111" spans="1:8" s="13" customFormat="1" ht="12.75">
      <c r="A111" s="85"/>
      <c r="B111" s="99"/>
      <c r="C111" s="101" t="s">
        <v>154</v>
      </c>
      <c r="D111" s="41"/>
      <c r="E111" s="93"/>
      <c r="F111" s="102"/>
      <c r="G111" s="102"/>
      <c r="H111" s="105">
        <f>SUM(H85:H110)</f>
        <v>0</v>
      </c>
    </row>
    <row r="112" spans="1:8" s="13" customFormat="1" ht="12.75">
      <c r="A112" s="67"/>
      <c r="B112" s="74">
        <v>3</v>
      </c>
      <c r="C112" s="80" t="s">
        <v>155</v>
      </c>
      <c r="D112" s="109"/>
      <c r="E112" s="84"/>
      <c r="F112" s="90"/>
      <c r="G112" s="90"/>
      <c r="H112" s="37"/>
    </row>
    <row r="113" spans="1:8" s="13" customFormat="1" ht="12.75">
      <c r="A113" s="67"/>
      <c r="B113" s="74" t="s">
        <v>1</v>
      </c>
      <c r="C113" s="80" t="s">
        <v>156</v>
      </c>
      <c r="D113" s="109"/>
      <c r="E113" s="84"/>
      <c r="F113" s="90"/>
      <c r="G113" s="90"/>
      <c r="H113" s="37"/>
    </row>
    <row r="114" spans="1:8" s="13" customFormat="1" ht="12.75">
      <c r="A114" s="85"/>
      <c r="B114" s="86" t="s">
        <v>93</v>
      </c>
      <c r="C114" s="95" t="s">
        <v>157</v>
      </c>
      <c r="D114" s="41">
        <v>1</v>
      </c>
      <c r="E114" s="45" t="s">
        <v>74</v>
      </c>
      <c r="F114" s="140"/>
      <c r="G114" s="140"/>
      <c r="H114" s="42">
        <f aca="true" t="shared" si="5" ref="H114:H119">SUM(F114,G114)*D114</f>
        <v>0</v>
      </c>
    </row>
    <row r="115" spans="1:8" s="8" customFormat="1" ht="12.75">
      <c r="A115" s="85"/>
      <c r="B115" s="86" t="s">
        <v>138</v>
      </c>
      <c r="C115" s="95" t="s">
        <v>158</v>
      </c>
      <c r="D115" s="41">
        <v>1</v>
      </c>
      <c r="E115" s="45" t="s">
        <v>74</v>
      </c>
      <c r="F115" s="140"/>
      <c r="G115" s="140"/>
      <c r="H115" s="42">
        <f t="shared" si="5"/>
        <v>0</v>
      </c>
    </row>
    <row r="116" spans="1:8" s="8" customFormat="1" ht="12.75">
      <c r="A116" s="85"/>
      <c r="B116" s="86" t="s">
        <v>319</v>
      </c>
      <c r="C116" s="95" t="s">
        <v>159</v>
      </c>
      <c r="D116" s="41">
        <v>1</v>
      </c>
      <c r="E116" s="93" t="s">
        <v>74</v>
      </c>
      <c r="F116" s="140"/>
      <c r="G116" s="140"/>
      <c r="H116" s="42">
        <f t="shared" si="5"/>
        <v>0</v>
      </c>
    </row>
    <row r="117" spans="1:8" s="8" customFormat="1" ht="12.75">
      <c r="A117" s="85"/>
      <c r="B117" s="86" t="s">
        <v>320</v>
      </c>
      <c r="C117" s="95" t="s">
        <v>160</v>
      </c>
      <c r="D117" s="41">
        <v>1</v>
      </c>
      <c r="E117" s="93" t="s">
        <v>74</v>
      </c>
      <c r="F117" s="140"/>
      <c r="G117" s="140"/>
      <c r="H117" s="42">
        <f t="shared" si="5"/>
        <v>0</v>
      </c>
    </row>
    <row r="118" spans="1:8" s="8" customFormat="1" ht="12.75">
      <c r="A118" s="85"/>
      <c r="B118" s="86" t="s">
        <v>321</v>
      </c>
      <c r="C118" s="95" t="s">
        <v>161</v>
      </c>
      <c r="D118" s="41">
        <v>1</v>
      </c>
      <c r="E118" s="93" t="s">
        <v>74</v>
      </c>
      <c r="F118" s="140"/>
      <c r="G118" s="140"/>
      <c r="H118" s="42">
        <f t="shared" si="5"/>
        <v>0</v>
      </c>
    </row>
    <row r="119" spans="1:8" s="8" customFormat="1" ht="12.75">
      <c r="A119" s="85"/>
      <c r="B119" s="86" t="s">
        <v>322</v>
      </c>
      <c r="C119" s="95" t="s">
        <v>162</v>
      </c>
      <c r="D119" s="41">
        <v>1</v>
      </c>
      <c r="E119" s="45" t="s">
        <v>74</v>
      </c>
      <c r="F119" s="140"/>
      <c r="G119" s="140"/>
      <c r="H119" s="42">
        <f t="shared" si="5"/>
        <v>0</v>
      </c>
    </row>
    <row r="120" spans="1:8" s="8" customFormat="1" ht="12.75">
      <c r="A120" s="67"/>
      <c r="B120" s="74" t="s">
        <v>2</v>
      </c>
      <c r="C120" s="80" t="s">
        <v>163</v>
      </c>
      <c r="D120" s="83"/>
      <c r="E120" s="84"/>
      <c r="F120" s="90"/>
      <c r="G120" s="90"/>
      <c r="H120" s="37"/>
    </row>
    <row r="121" spans="1:8" s="8" customFormat="1" ht="12.75">
      <c r="A121" s="85"/>
      <c r="B121" s="86" t="s">
        <v>323</v>
      </c>
      <c r="C121" s="95" t="s">
        <v>164</v>
      </c>
      <c r="D121" s="41">
        <v>1</v>
      </c>
      <c r="E121" s="45" t="s">
        <v>74</v>
      </c>
      <c r="F121" s="140"/>
      <c r="G121" s="140"/>
      <c r="H121" s="42">
        <f>SUM(F121,G121)*D121</f>
        <v>0</v>
      </c>
    </row>
    <row r="122" spans="1:8" s="8" customFormat="1" ht="12.75">
      <c r="A122" s="67"/>
      <c r="B122" s="74" t="s">
        <v>324</v>
      </c>
      <c r="C122" s="80" t="s">
        <v>165</v>
      </c>
      <c r="D122" s="109"/>
      <c r="E122" s="110"/>
      <c r="F122" s="90"/>
      <c r="G122" s="90"/>
      <c r="H122" s="37"/>
    </row>
    <row r="123" spans="1:8" s="8" customFormat="1" ht="12.75">
      <c r="A123" s="85"/>
      <c r="B123" s="86" t="s">
        <v>325</v>
      </c>
      <c r="C123" s="40" t="s">
        <v>166</v>
      </c>
      <c r="D123" s="41">
        <v>1</v>
      </c>
      <c r="E123" s="45" t="s">
        <v>55</v>
      </c>
      <c r="F123" s="24"/>
      <c r="G123" s="24"/>
      <c r="H123" s="42">
        <f>SUM(F123,G123)*D123</f>
        <v>0</v>
      </c>
    </row>
    <row r="124" spans="1:8" s="8" customFormat="1" ht="12.75">
      <c r="A124" s="85"/>
      <c r="B124" s="86" t="s">
        <v>326</v>
      </c>
      <c r="C124" s="40" t="s">
        <v>167</v>
      </c>
      <c r="D124" s="41">
        <v>1</v>
      </c>
      <c r="E124" s="45" t="s">
        <v>55</v>
      </c>
      <c r="F124" s="24"/>
      <c r="G124" s="24"/>
      <c r="H124" s="42">
        <f>SUM(F124,G124)*D124</f>
        <v>0</v>
      </c>
    </row>
    <row r="125" spans="1:8" s="16" customFormat="1" ht="12.75">
      <c r="A125" s="67"/>
      <c r="B125" s="74" t="s">
        <v>327</v>
      </c>
      <c r="C125" s="80" t="s">
        <v>168</v>
      </c>
      <c r="D125" s="109"/>
      <c r="E125" s="84"/>
      <c r="F125" s="90"/>
      <c r="G125" s="90"/>
      <c r="H125" s="37"/>
    </row>
    <row r="126" spans="1:8" s="8" customFormat="1" ht="12.75">
      <c r="A126" s="85"/>
      <c r="B126" s="86" t="s">
        <v>328</v>
      </c>
      <c r="C126" s="40" t="s">
        <v>169</v>
      </c>
      <c r="D126" s="41">
        <v>1</v>
      </c>
      <c r="E126" s="45" t="s">
        <v>55</v>
      </c>
      <c r="F126" s="140"/>
      <c r="G126" s="140"/>
      <c r="H126" s="42">
        <f>SUM(F126,G126)*D126</f>
        <v>0</v>
      </c>
    </row>
    <row r="127" spans="1:8" s="13" customFormat="1" ht="12.75">
      <c r="A127" s="85"/>
      <c r="B127" s="86" t="s">
        <v>329</v>
      </c>
      <c r="C127" s="40" t="s">
        <v>167</v>
      </c>
      <c r="D127" s="41">
        <v>1</v>
      </c>
      <c r="E127" s="45" t="s">
        <v>55</v>
      </c>
      <c r="F127" s="140"/>
      <c r="G127" s="140"/>
      <c r="H127" s="42">
        <f>SUM(F127,G127)*D127</f>
        <v>0</v>
      </c>
    </row>
    <row r="128" spans="1:8" s="13" customFormat="1" ht="12.75">
      <c r="A128" s="85"/>
      <c r="B128" s="86"/>
      <c r="C128" s="101" t="s">
        <v>170</v>
      </c>
      <c r="D128" s="41"/>
      <c r="E128" s="45"/>
      <c r="F128" s="88"/>
      <c r="G128" s="88"/>
      <c r="H128" s="37">
        <f>SUM(H114:H127)</f>
        <v>0</v>
      </c>
    </row>
    <row r="129" spans="1:8" ht="12.75">
      <c r="A129" s="31"/>
      <c r="B129" s="74">
        <v>4</v>
      </c>
      <c r="C129" s="33" t="s">
        <v>172</v>
      </c>
      <c r="D129" s="34"/>
      <c r="E129" s="35"/>
      <c r="F129" s="36"/>
      <c r="G129" s="36"/>
      <c r="H129" s="111"/>
    </row>
    <row r="130" spans="1:8" s="38" customFormat="1" ht="12.75">
      <c r="A130" s="31"/>
      <c r="B130" s="32" t="s">
        <v>20</v>
      </c>
      <c r="C130" s="33" t="s">
        <v>362</v>
      </c>
      <c r="D130" s="34"/>
      <c r="E130" s="35"/>
      <c r="F130" s="36"/>
      <c r="G130" s="36"/>
      <c r="H130" s="37"/>
    </row>
    <row r="131" spans="1:8" s="116" customFormat="1" ht="12.75" customHeight="1">
      <c r="A131" s="112"/>
      <c r="B131" s="44" t="s">
        <v>187</v>
      </c>
      <c r="C131" s="113" t="s">
        <v>363</v>
      </c>
      <c r="D131" s="114">
        <v>9</v>
      </c>
      <c r="E131" s="115" t="s">
        <v>28</v>
      </c>
      <c r="F131" s="140"/>
      <c r="G131" s="140"/>
      <c r="H131" s="42">
        <f aca="true" t="shared" si="6" ref="H131:H137">SUM(F131,G131)*D131</f>
        <v>0</v>
      </c>
    </row>
    <row r="132" spans="1:8" s="116" customFormat="1" ht="12.75" customHeight="1">
      <c r="A132" s="112"/>
      <c r="B132" s="44" t="s">
        <v>202</v>
      </c>
      <c r="C132" s="113" t="s">
        <v>364</v>
      </c>
      <c r="D132" s="114">
        <v>5</v>
      </c>
      <c r="E132" s="45" t="s">
        <v>365</v>
      </c>
      <c r="F132" s="140"/>
      <c r="G132" s="140"/>
      <c r="H132" s="42">
        <f t="shared" si="6"/>
        <v>0</v>
      </c>
    </row>
    <row r="133" spans="1:8" s="116" customFormat="1" ht="12.75" customHeight="1">
      <c r="A133" s="112"/>
      <c r="B133" s="44" t="s">
        <v>335</v>
      </c>
      <c r="C133" s="113" t="s">
        <v>366</v>
      </c>
      <c r="D133" s="114">
        <v>1</v>
      </c>
      <c r="E133" s="45" t="s">
        <v>365</v>
      </c>
      <c r="F133" s="140"/>
      <c r="G133" s="140"/>
      <c r="H133" s="42">
        <f t="shared" si="6"/>
        <v>0</v>
      </c>
    </row>
    <row r="134" spans="1:8" s="116" customFormat="1" ht="12.75" customHeight="1">
      <c r="A134" s="112"/>
      <c r="B134" s="44" t="s">
        <v>367</v>
      </c>
      <c r="C134" s="113" t="s">
        <v>368</v>
      </c>
      <c r="D134" s="114">
        <v>6</v>
      </c>
      <c r="E134" s="45" t="s">
        <v>55</v>
      </c>
      <c r="F134" s="140"/>
      <c r="G134" s="140"/>
      <c r="H134" s="42">
        <f t="shared" si="6"/>
        <v>0</v>
      </c>
    </row>
    <row r="135" spans="1:8" s="116" customFormat="1" ht="12.75" customHeight="1">
      <c r="A135" s="112"/>
      <c r="B135" s="44" t="s">
        <v>369</v>
      </c>
      <c r="C135" s="113" t="s">
        <v>370</v>
      </c>
      <c r="D135" s="114">
        <v>60</v>
      </c>
      <c r="E135" s="115" t="s">
        <v>28</v>
      </c>
      <c r="F135" s="140"/>
      <c r="G135" s="140"/>
      <c r="H135" s="42">
        <f t="shared" si="6"/>
        <v>0</v>
      </c>
    </row>
    <row r="136" spans="1:8" s="116" customFormat="1" ht="12.75" customHeight="1">
      <c r="A136" s="112"/>
      <c r="B136" s="44" t="s">
        <v>371</v>
      </c>
      <c r="C136" s="113" t="s">
        <v>372</v>
      </c>
      <c r="D136" s="114">
        <v>1</v>
      </c>
      <c r="E136" s="45" t="s">
        <v>365</v>
      </c>
      <c r="F136" s="140"/>
      <c r="G136" s="140"/>
      <c r="H136" s="42">
        <f t="shared" si="6"/>
        <v>0</v>
      </c>
    </row>
    <row r="137" spans="1:8" s="116" customFormat="1" ht="12.75" customHeight="1">
      <c r="A137" s="112"/>
      <c r="B137" s="44" t="s">
        <v>373</v>
      </c>
      <c r="C137" s="113" t="s">
        <v>374</v>
      </c>
      <c r="D137" s="114">
        <v>1</v>
      </c>
      <c r="E137" s="45" t="s">
        <v>365</v>
      </c>
      <c r="F137" s="140"/>
      <c r="G137" s="140"/>
      <c r="H137" s="42">
        <f t="shared" si="6"/>
        <v>0</v>
      </c>
    </row>
    <row r="138" spans="1:8" s="38" customFormat="1" ht="12.75">
      <c r="A138" s="39"/>
      <c r="B138" s="44" t="s">
        <v>375</v>
      </c>
      <c r="C138" s="40" t="s">
        <v>376</v>
      </c>
      <c r="D138" s="41">
        <v>1</v>
      </c>
      <c r="E138" s="45" t="s">
        <v>365</v>
      </c>
      <c r="F138" s="140"/>
      <c r="G138" s="140"/>
      <c r="H138" s="42">
        <f>SUM(F138,G138)*D138</f>
        <v>0</v>
      </c>
    </row>
    <row r="139" spans="1:8" s="121" customFormat="1" ht="12.75">
      <c r="A139" s="117"/>
      <c r="B139" s="44" t="s">
        <v>377</v>
      </c>
      <c r="C139" s="118" t="s">
        <v>381</v>
      </c>
      <c r="D139" s="119">
        <v>1</v>
      </c>
      <c r="E139" s="120" t="s">
        <v>365</v>
      </c>
      <c r="F139" s="141"/>
      <c r="G139" s="141"/>
      <c r="H139" s="42">
        <f>SUM(F139,G139)*D139</f>
        <v>0</v>
      </c>
    </row>
    <row r="140" spans="1:8" s="38" customFormat="1" ht="12.75">
      <c r="A140" s="39"/>
      <c r="B140" s="44" t="s">
        <v>380</v>
      </c>
      <c r="C140" s="43" t="s">
        <v>378</v>
      </c>
      <c r="D140" s="41">
        <v>1</v>
      </c>
      <c r="E140" s="45" t="s">
        <v>365</v>
      </c>
      <c r="F140" s="140"/>
      <c r="G140" s="140"/>
      <c r="H140" s="42">
        <f>SUM(F140,G140)*D140</f>
        <v>0</v>
      </c>
    </row>
    <row r="141" spans="1:8" ht="12.75">
      <c r="A141" s="39"/>
      <c r="B141" s="44"/>
      <c r="C141" s="80" t="s">
        <v>173</v>
      </c>
      <c r="D141" s="34"/>
      <c r="E141" s="35"/>
      <c r="F141" s="36"/>
      <c r="G141" s="36"/>
      <c r="H141" s="37">
        <f>SUM(H131:H140)</f>
        <v>0</v>
      </c>
    </row>
    <row r="142" spans="1:9" s="22" customFormat="1" ht="12.75">
      <c r="A142" s="122"/>
      <c r="B142" s="123"/>
      <c r="C142" s="33" t="s">
        <v>330</v>
      </c>
      <c r="D142" s="34"/>
      <c r="E142" s="35"/>
      <c r="F142" s="36">
        <f>SUMPRODUCT(F21:F140,D21:D140)</f>
        <v>0</v>
      </c>
      <c r="G142" s="36">
        <f>SUMPRODUCT(G21:G140,D21:D140)</f>
        <v>0</v>
      </c>
      <c r="H142" s="124">
        <f>H82+H111+H128+H141</f>
        <v>0</v>
      </c>
      <c r="I142" s="23"/>
    </row>
    <row r="143" spans="1:8" ht="12.75">
      <c r="A143" s="67"/>
      <c r="B143" s="74" t="s">
        <v>27</v>
      </c>
      <c r="C143" s="80" t="s">
        <v>174</v>
      </c>
      <c r="D143" s="41"/>
      <c r="E143" s="45"/>
      <c r="F143" s="88"/>
      <c r="G143" s="88"/>
      <c r="H143" s="42"/>
    </row>
    <row r="144" spans="1:8" ht="12.75">
      <c r="A144" s="67"/>
      <c r="B144" s="74">
        <v>1</v>
      </c>
      <c r="C144" s="80" t="s">
        <v>175</v>
      </c>
      <c r="D144" s="41"/>
      <c r="E144" s="45"/>
      <c r="F144" s="88"/>
      <c r="G144" s="88"/>
      <c r="H144" s="37"/>
    </row>
    <row r="145" spans="1:8" ht="12.75">
      <c r="A145" s="67"/>
      <c r="B145" s="74" t="s">
        <v>0</v>
      </c>
      <c r="C145" s="80" t="s">
        <v>176</v>
      </c>
      <c r="D145" s="83"/>
      <c r="E145" s="84"/>
      <c r="F145" s="90"/>
      <c r="G145" s="90"/>
      <c r="H145" s="37"/>
    </row>
    <row r="146" spans="1:8" ht="12.75">
      <c r="A146" s="85"/>
      <c r="B146" s="86" t="s">
        <v>244</v>
      </c>
      <c r="C146" s="87" t="s">
        <v>53</v>
      </c>
      <c r="D146" s="41">
        <v>1</v>
      </c>
      <c r="E146" s="45" t="s">
        <v>12</v>
      </c>
      <c r="F146" s="140"/>
      <c r="G146" s="140"/>
      <c r="H146" s="42">
        <f>SUM(F146,G146)*D146</f>
        <v>0</v>
      </c>
    </row>
    <row r="147" spans="1:8" ht="12.75">
      <c r="A147" s="85"/>
      <c r="B147" s="86" t="s">
        <v>245</v>
      </c>
      <c r="C147" s="87" t="s">
        <v>54</v>
      </c>
      <c r="D147" s="41">
        <v>1</v>
      </c>
      <c r="E147" s="45" t="s">
        <v>55</v>
      </c>
      <c r="F147" s="140"/>
      <c r="G147" s="140"/>
      <c r="H147" s="42">
        <f>SUM(F147,G147)*D147</f>
        <v>0</v>
      </c>
    </row>
    <row r="148" spans="1:8" ht="12.75">
      <c r="A148" s="85"/>
      <c r="B148" s="86" t="s">
        <v>246</v>
      </c>
      <c r="C148" s="87" t="s">
        <v>56</v>
      </c>
      <c r="D148" s="41">
        <v>1</v>
      </c>
      <c r="E148" s="45" t="s">
        <v>55</v>
      </c>
      <c r="F148" s="140"/>
      <c r="G148" s="140"/>
      <c r="H148" s="42">
        <f>SUM(F148,G148)*D148</f>
        <v>0</v>
      </c>
    </row>
    <row r="149" spans="1:8" ht="12.75">
      <c r="A149" s="67"/>
      <c r="B149" s="74" t="s">
        <v>30</v>
      </c>
      <c r="C149" s="89" t="s">
        <v>57</v>
      </c>
      <c r="D149" s="83"/>
      <c r="E149" s="84"/>
      <c r="F149" s="90"/>
      <c r="G149" s="90"/>
      <c r="H149" s="37"/>
    </row>
    <row r="150" spans="1:8" ht="12.75">
      <c r="A150" s="85"/>
      <c r="B150" s="86" t="s">
        <v>248</v>
      </c>
      <c r="C150" s="91" t="s">
        <v>58</v>
      </c>
      <c r="D150" s="81"/>
      <c r="E150" s="92"/>
      <c r="F150" s="88"/>
      <c r="G150" s="88"/>
      <c r="H150" s="42"/>
    </row>
    <row r="151" spans="1:8" ht="12.75">
      <c r="A151" s="85"/>
      <c r="B151" s="86" t="s">
        <v>249</v>
      </c>
      <c r="C151" s="87" t="s">
        <v>60</v>
      </c>
      <c r="D151" s="81">
        <v>17</v>
      </c>
      <c r="E151" s="45" t="s">
        <v>12</v>
      </c>
      <c r="F151" s="88" t="s">
        <v>44</v>
      </c>
      <c r="G151" s="140"/>
      <c r="H151" s="42">
        <f aca="true" t="shared" si="7" ref="H151:H156">SUM(F151,G151)*D151</f>
        <v>0</v>
      </c>
    </row>
    <row r="152" spans="1:8" ht="12.75">
      <c r="A152" s="85"/>
      <c r="B152" s="86" t="s">
        <v>250</v>
      </c>
      <c r="C152" s="87" t="s">
        <v>62</v>
      </c>
      <c r="D152" s="81">
        <v>9</v>
      </c>
      <c r="E152" s="45" t="s">
        <v>12</v>
      </c>
      <c r="F152" s="88" t="s">
        <v>44</v>
      </c>
      <c r="G152" s="140"/>
      <c r="H152" s="42">
        <f t="shared" si="7"/>
        <v>0</v>
      </c>
    </row>
    <row r="153" spans="1:8" ht="12.75">
      <c r="A153" s="85"/>
      <c r="B153" s="86" t="s">
        <v>251</v>
      </c>
      <c r="C153" s="87" t="s">
        <v>177</v>
      </c>
      <c r="D153" s="41">
        <v>6.5</v>
      </c>
      <c r="E153" s="45" t="s">
        <v>12</v>
      </c>
      <c r="F153" s="88" t="s">
        <v>44</v>
      </c>
      <c r="G153" s="140"/>
      <c r="H153" s="42">
        <f t="shared" si="7"/>
        <v>0</v>
      </c>
    </row>
    <row r="154" spans="1:8" ht="12.75">
      <c r="A154" s="85"/>
      <c r="B154" s="86" t="s">
        <v>252</v>
      </c>
      <c r="C154" s="87" t="s">
        <v>66</v>
      </c>
      <c r="D154" s="81">
        <v>30</v>
      </c>
      <c r="E154" s="45" t="s">
        <v>12</v>
      </c>
      <c r="F154" s="88" t="s">
        <v>44</v>
      </c>
      <c r="G154" s="140"/>
      <c r="H154" s="42">
        <f t="shared" si="7"/>
        <v>0</v>
      </c>
    </row>
    <row r="155" spans="1:8" ht="12.75">
      <c r="A155" s="85"/>
      <c r="B155" s="86" t="s">
        <v>253</v>
      </c>
      <c r="C155" s="87" t="s">
        <v>67</v>
      </c>
      <c r="D155" s="81">
        <v>9</v>
      </c>
      <c r="E155" s="45" t="s">
        <v>12</v>
      </c>
      <c r="F155" s="88" t="s">
        <v>44</v>
      </c>
      <c r="G155" s="140"/>
      <c r="H155" s="42">
        <f t="shared" si="7"/>
        <v>0</v>
      </c>
    </row>
    <row r="156" spans="1:8" ht="12.75">
      <c r="A156" s="85"/>
      <c r="B156" s="86" t="s">
        <v>254</v>
      </c>
      <c r="C156" s="87" t="s">
        <v>178</v>
      </c>
      <c r="D156" s="81">
        <v>9</v>
      </c>
      <c r="E156" s="45" t="s">
        <v>12</v>
      </c>
      <c r="F156" s="88" t="s">
        <v>44</v>
      </c>
      <c r="G156" s="140"/>
      <c r="H156" s="42">
        <f t="shared" si="7"/>
        <v>0</v>
      </c>
    </row>
    <row r="157" spans="1:8" ht="12.75">
      <c r="A157" s="85"/>
      <c r="B157" s="86" t="s">
        <v>255</v>
      </c>
      <c r="C157" s="91" t="s">
        <v>69</v>
      </c>
      <c r="D157" s="81"/>
      <c r="E157" s="92"/>
      <c r="F157" s="88"/>
      <c r="G157" s="88"/>
      <c r="H157" s="42"/>
    </row>
    <row r="158" spans="1:8" ht="12.75">
      <c r="A158" s="85"/>
      <c r="B158" s="86" t="s">
        <v>256</v>
      </c>
      <c r="C158" s="91" t="s">
        <v>179</v>
      </c>
      <c r="D158" s="81">
        <v>11</v>
      </c>
      <c r="E158" s="45" t="s">
        <v>28</v>
      </c>
      <c r="F158" s="88" t="s">
        <v>44</v>
      </c>
      <c r="G158" s="140"/>
      <c r="H158" s="42">
        <f aca="true" t="shared" si="8" ref="H158:H165">SUM(F158,G158)*D158</f>
        <v>0</v>
      </c>
    </row>
    <row r="159" spans="1:8" ht="12.75">
      <c r="A159" s="85"/>
      <c r="B159" s="86" t="s">
        <v>257</v>
      </c>
      <c r="C159" s="91" t="s">
        <v>72</v>
      </c>
      <c r="D159" s="81">
        <v>35</v>
      </c>
      <c r="E159" s="45" t="s">
        <v>12</v>
      </c>
      <c r="F159" s="88" t="s">
        <v>44</v>
      </c>
      <c r="G159" s="140"/>
      <c r="H159" s="42">
        <f t="shared" si="8"/>
        <v>0</v>
      </c>
    </row>
    <row r="160" spans="1:8" ht="12.75">
      <c r="A160" s="85"/>
      <c r="B160" s="86" t="s">
        <v>258</v>
      </c>
      <c r="C160" s="91" t="s">
        <v>73</v>
      </c>
      <c r="D160" s="81">
        <v>4</v>
      </c>
      <c r="E160" s="45" t="s">
        <v>74</v>
      </c>
      <c r="F160" s="88" t="s">
        <v>44</v>
      </c>
      <c r="G160" s="140"/>
      <c r="H160" s="42">
        <f t="shared" si="8"/>
        <v>0</v>
      </c>
    </row>
    <row r="161" spans="1:8" ht="12.75">
      <c r="A161" s="85"/>
      <c r="B161" s="86" t="s">
        <v>259</v>
      </c>
      <c r="C161" s="91" t="s">
        <v>75</v>
      </c>
      <c r="D161" s="81">
        <v>1</v>
      </c>
      <c r="E161" s="45" t="s">
        <v>74</v>
      </c>
      <c r="F161" s="88" t="s">
        <v>44</v>
      </c>
      <c r="G161" s="140"/>
      <c r="H161" s="42">
        <f t="shared" si="8"/>
        <v>0</v>
      </c>
    </row>
    <row r="162" spans="1:8" ht="12.75">
      <c r="A162" s="85"/>
      <c r="B162" s="86" t="s">
        <v>260</v>
      </c>
      <c r="C162" s="91" t="s">
        <v>76</v>
      </c>
      <c r="D162" s="81">
        <v>1</v>
      </c>
      <c r="E162" s="45" t="s">
        <v>74</v>
      </c>
      <c r="F162" s="88" t="s">
        <v>44</v>
      </c>
      <c r="G162" s="140"/>
      <c r="H162" s="42">
        <f t="shared" si="8"/>
        <v>0</v>
      </c>
    </row>
    <row r="163" spans="1:8" ht="12.75">
      <c r="A163" s="85"/>
      <c r="B163" s="86" t="s">
        <v>331</v>
      </c>
      <c r="C163" s="91" t="s">
        <v>180</v>
      </c>
      <c r="D163" s="81">
        <v>2</v>
      </c>
      <c r="E163" s="45" t="s">
        <v>55</v>
      </c>
      <c r="F163" s="88" t="s">
        <v>44</v>
      </c>
      <c r="G163" s="140"/>
      <c r="H163" s="42">
        <f t="shared" si="8"/>
        <v>0</v>
      </c>
    </row>
    <row r="164" spans="1:8" ht="12.75">
      <c r="A164" s="85"/>
      <c r="B164" s="86" t="s">
        <v>332</v>
      </c>
      <c r="C164" s="91" t="s">
        <v>181</v>
      </c>
      <c r="D164" s="81">
        <v>2</v>
      </c>
      <c r="E164" s="45" t="s">
        <v>55</v>
      </c>
      <c r="F164" s="88" t="s">
        <v>44</v>
      </c>
      <c r="G164" s="140"/>
      <c r="H164" s="42">
        <f t="shared" si="8"/>
        <v>0</v>
      </c>
    </row>
    <row r="165" spans="1:8" ht="12.75">
      <c r="A165" s="85"/>
      <c r="B165" s="86" t="s">
        <v>333</v>
      </c>
      <c r="C165" s="91" t="s">
        <v>182</v>
      </c>
      <c r="D165" s="81">
        <v>2</v>
      </c>
      <c r="E165" s="45" t="s">
        <v>55</v>
      </c>
      <c r="F165" s="88" t="s">
        <v>44</v>
      </c>
      <c r="G165" s="140"/>
      <c r="H165" s="42">
        <f t="shared" si="8"/>
        <v>0</v>
      </c>
    </row>
    <row r="166" spans="1:8" ht="12.75">
      <c r="A166" s="85"/>
      <c r="B166" s="86" t="s">
        <v>261</v>
      </c>
      <c r="C166" s="91" t="s">
        <v>78</v>
      </c>
      <c r="D166" s="81"/>
      <c r="E166" s="92"/>
      <c r="F166" s="88"/>
      <c r="G166" s="88"/>
      <c r="H166" s="42"/>
    </row>
    <row r="167" spans="1:8" ht="12.75">
      <c r="A167" s="85"/>
      <c r="B167" s="86" t="s">
        <v>262</v>
      </c>
      <c r="C167" s="91" t="s">
        <v>81</v>
      </c>
      <c r="D167" s="81">
        <v>2</v>
      </c>
      <c r="E167" s="45" t="s">
        <v>74</v>
      </c>
      <c r="F167" s="88" t="s">
        <v>44</v>
      </c>
      <c r="G167" s="140"/>
      <c r="H167" s="42">
        <f aca="true" t="shared" si="9" ref="H167:H174">SUM(F167,G167)*D167</f>
        <v>0</v>
      </c>
    </row>
    <row r="168" spans="1:8" ht="12.75">
      <c r="A168" s="85"/>
      <c r="B168" s="86" t="s">
        <v>263</v>
      </c>
      <c r="C168" s="91" t="s">
        <v>83</v>
      </c>
      <c r="D168" s="81">
        <v>1</v>
      </c>
      <c r="E168" s="45" t="s">
        <v>74</v>
      </c>
      <c r="F168" s="88" t="s">
        <v>44</v>
      </c>
      <c r="G168" s="140"/>
      <c r="H168" s="42">
        <f t="shared" si="9"/>
        <v>0</v>
      </c>
    </row>
    <row r="169" spans="1:8" ht="12.75">
      <c r="A169" s="85"/>
      <c r="B169" s="86" t="s">
        <v>264</v>
      </c>
      <c r="C169" s="91" t="s">
        <v>84</v>
      </c>
      <c r="D169" s="81">
        <v>1</v>
      </c>
      <c r="E169" s="45" t="s">
        <v>74</v>
      </c>
      <c r="F169" s="88" t="s">
        <v>44</v>
      </c>
      <c r="G169" s="140"/>
      <c r="H169" s="42">
        <f t="shared" si="9"/>
        <v>0</v>
      </c>
    </row>
    <row r="170" spans="1:8" ht="12.75">
      <c r="A170" s="85"/>
      <c r="B170" s="86" t="s">
        <v>265</v>
      </c>
      <c r="C170" s="91" t="s">
        <v>85</v>
      </c>
      <c r="D170" s="81">
        <v>1</v>
      </c>
      <c r="E170" s="93" t="s">
        <v>55</v>
      </c>
      <c r="F170" s="88" t="s">
        <v>44</v>
      </c>
      <c r="G170" s="140"/>
      <c r="H170" s="42">
        <f t="shared" si="9"/>
        <v>0</v>
      </c>
    </row>
    <row r="171" spans="1:8" ht="12.75">
      <c r="A171" s="85"/>
      <c r="B171" s="86" t="s">
        <v>266</v>
      </c>
      <c r="C171" s="91" t="s">
        <v>183</v>
      </c>
      <c r="D171" s="81">
        <v>2</v>
      </c>
      <c r="E171" s="45" t="s">
        <v>74</v>
      </c>
      <c r="F171" s="88" t="s">
        <v>44</v>
      </c>
      <c r="G171" s="140"/>
      <c r="H171" s="42">
        <f t="shared" si="9"/>
        <v>0</v>
      </c>
    </row>
    <row r="172" spans="1:8" ht="12.75">
      <c r="A172" s="85"/>
      <c r="B172" s="86" t="s">
        <v>267</v>
      </c>
      <c r="C172" s="91" t="s">
        <v>184</v>
      </c>
      <c r="D172" s="81">
        <v>1</v>
      </c>
      <c r="E172" s="45" t="s">
        <v>74</v>
      </c>
      <c r="F172" s="88" t="s">
        <v>44</v>
      </c>
      <c r="G172" s="140"/>
      <c r="H172" s="42">
        <f t="shared" si="9"/>
        <v>0</v>
      </c>
    </row>
    <row r="173" spans="1:10" s="22" customFormat="1" ht="12.75">
      <c r="A173" s="85"/>
      <c r="B173" s="86" t="s">
        <v>268</v>
      </c>
      <c r="C173" s="87" t="s">
        <v>87</v>
      </c>
      <c r="D173" s="81">
        <v>12</v>
      </c>
      <c r="E173" s="45" t="s">
        <v>88</v>
      </c>
      <c r="F173" s="140"/>
      <c r="G173" s="140"/>
      <c r="H173" s="42">
        <f t="shared" si="9"/>
        <v>0</v>
      </c>
      <c r="J173" s="23"/>
    </row>
    <row r="174" spans="1:8" ht="12.75">
      <c r="A174" s="85"/>
      <c r="B174" s="86" t="s">
        <v>269</v>
      </c>
      <c r="C174" s="87" t="s">
        <v>90</v>
      </c>
      <c r="D174" s="81">
        <v>1</v>
      </c>
      <c r="E174" s="93" t="s">
        <v>55</v>
      </c>
      <c r="F174" s="140"/>
      <c r="G174" s="140"/>
      <c r="H174" s="42">
        <f t="shared" si="9"/>
        <v>0</v>
      </c>
    </row>
    <row r="175" spans="1:8" ht="12.75">
      <c r="A175" s="67"/>
      <c r="B175" s="74" t="s">
        <v>31</v>
      </c>
      <c r="C175" s="80" t="s">
        <v>95</v>
      </c>
      <c r="D175" s="83"/>
      <c r="E175" s="84"/>
      <c r="F175" s="90"/>
      <c r="G175" s="90"/>
      <c r="H175" s="37"/>
    </row>
    <row r="176" spans="1:8" ht="12.75">
      <c r="A176" s="85"/>
      <c r="B176" s="86" t="s">
        <v>270</v>
      </c>
      <c r="C176" s="87" t="s">
        <v>96</v>
      </c>
      <c r="D176" s="41">
        <v>13</v>
      </c>
      <c r="E176" s="45" t="s">
        <v>12</v>
      </c>
      <c r="F176" s="140"/>
      <c r="G176" s="140"/>
      <c r="H176" s="42">
        <f>SUM(F176,G176)*D176</f>
        <v>0</v>
      </c>
    </row>
    <row r="177" spans="1:8" ht="12.75">
      <c r="A177" s="67"/>
      <c r="B177" s="74" t="s">
        <v>32</v>
      </c>
      <c r="C177" s="80" t="s">
        <v>185</v>
      </c>
      <c r="D177" s="83"/>
      <c r="E177" s="84"/>
      <c r="F177" s="90"/>
      <c r="G177" s="90"/>
      <c r="H177" s="125"/>
    </row>
    <row r="178" spans="1:8" ht="12.75">
      <c r="A178" s="85"/>
      <c r="B178" s="86" t="s">
        <v>272</v>
      </c>
      <c r="C178" s="87" t="s">
        <v>186</v>
      </c>
      <c r="D178" s="81"/>
      <c r="E178" s="93"/>
      <c r="F178" s="88"/>
      <c r="G178" s="88"/>
      <c r="H178" s="126"/>
    </row>
    <row r="179" spans="1:8" ht="12.75">
      <c r="A179" s="85"/>
      <c r="B179" s="86" t="s">
        <v>334</v>
      </c>
      <c r="C179" s="91" t="s">
        <v>188</v>
      </c>
      <c r="D179" s="81">
        <v>9</v>
      </c>
      <c r="E179" s="93" t="s">
        <v>12</v>
      </c>
      <c r="F179" s="140"/>
      <c r="G179" s="140"/>
      <c r="H179" s="126">
        <f>SUM(F179,G179)*D179</f>
        <v>0</v>
      </c>
    </row>
    <row r="180" spans="1:8" ht="12.75">
      <c r="A180" s="67"/>
      <c r="B180" s="74" t="s">
        <v>33</v>
      </c>
      <c r="C180" s="80" t="s">
        <v>97</v>
      </c>
      <c r="D180" s="83"/>
      <c r="E180" s="84"/>
      <c r="F180" s="90"/>
      <c r="G180" s="90"/>
      <c r="H180" s="37"/>
    </row>
    <row r="181" spans="1:8" ht="12.75">
      <c r="A181" s="85"/>
      <c r="B181" s="86" t="s">
        <v>273</v>
      </c>
      <c r="C181" s="87" t="s">
        <v>98</v>
      </c>
      <c r="D181" s="81"/>
      <c r="E181" s="93" t="s">
        <v>42</v>
      </c>
      <c r="F181" s="88"/>
      <c r="G181" s="88"/>
      <c r="H181" s="42"/>
    </row>
    <row r="182" spans="1:8" ht="12.75">
      <c r="A182" s="85"/>
      <c r="B182" s="86" t="s">
        <v>274</v>
      </c>
      <c r="C182" s="87" t="s">
        <v>100</v>
      </c>
      <c r="D182" s="41">
        <v>16</v>
      </c>
      <c r="E182" s="45" t="s">
        <v>12</v>
      </c>
      <c r="F182" s="140"/>
      <c r="G182" s="140"/>
      <c r="H182" s="42">
        <f>SUM(F182,G182)*D182</f>
        <v>0</v>
      </c>
    </row>
    <row r="183" spans="1:8" ht="12.75">
      <c r="A183" s="85"/>
      <c r="B183" s="86" t="s">
        <v>275</v>
      </c>
      <c r="C183" s="87" t="s">
        <v>101</v>
      </c>
      <c r="D183" s="41">
        <v>9</v>
      </c>
      <c r="E183" s="45" t="s">
        <v>12</v>
      </c>
      <c r="F183" s="140"/>
      <c r="G183" s="140"/>
      <c r="H183" s="42">
        <f>SUM(F183,G183)*D183</f>
        <v>0</v>
      </c>
    </row>
    <row r="184" spans="1:8" ht="12.75">
      <c r="A184" s="85"/>
      <c r="B184" s="86" t="s">
        <v>276</v>
      </c>
      <c r="C184" s="95" t="s">
        <v>103</v>
      </c>
      <c r="D184" s="41">
        <v>3</v>
      </c>
      <c r="E184" s="45" t="s">
        <v>74</v>
      </c>
      <c r="F184" s="140"/>
      <c r="G184" s="140"/>
      <c r="H184" s="42">
        <f>SUM(F184,G184)*D184</f>
        <v>0</v>
      </c>
    </row>
    <row r="185" spans="1:8" ht="12.75">
      <c r="A185" s="85"/>
      <c r="B185" s="86" t="s">
        <v>277</v>
      </c>
      <c r="C185" s="95" t="s">
        <v>104</v>
      </c>
      <c r="D185" s="41">
        <v>35</v>
      </c>
      <c r="E185" s="45" t="s">
        <v>74</v>
      </c>
      <c r="F185" s="140"/>
      <c r="G185" s="140"/>
      <c r="H185" s="42">
        <f>SUM(F185,G185)*D185</f>
        <v>0</v>
      </c>
    </row>
    <row r="186" spans="1:8" ht="12.75">
      <c r="A186" s="85"/>
      <c r="B186" s="86" t="s">
        <v>278</v>
      </c>
      <c r="C186" s="95" t="s">
        <v>105</v>
      </c>
      <c r="D186" s="41">
        <v>12</v>
      </c>
      <c r="E186" s="45" t="s">
        <v>74</v>
      </c>
      <c r="F186" s="140"/>
      <c r="G186" s="140"/>
      <c r="H186" s="42">
        <f>SUM(F186,G186)*D186</f>
        <v>0</v>
      </c>
    </row>
    <row r="187" spans="1:8" ht="12.75">
      <c r="A187" s="67"/>
      <c r="B187" s="96" t="s">
        <v>34</v>
      </c>
      <c r="C187" s="80" t="s">
        <v>108</v>
      </c>
      <c r="D187" s="83"/>
      <c r="E187" s="84"/>
      <c r="F187" s="90"/>
      <c r="G187" s="90"/>
      <c r="H187" s="37"/>
    </row>
    <row r="188" spans="1:8" ht="12.75">
      <c r="A188" s="85"/>
      <c r="B188" s="86" t="s">
        <v>283</v>
      </c>
      <c r="C188" s="87" t="s">
        <v>109</v>
      </c>
      <c r="D188" s="41">
        <v>9</v>
      </c>
      <c r="E188" s="45" t="s">
        <v>12</v>
      </c>
      <c r="F188" s="140"/>
      <c r="G188" s="140"/>
      <c r="H188" s="42">
        <f>SUM(G188,F188)*D188</f>
        <v>0</v>
      </c>
    </row>
    <row r="189" spans="1:8" ht="12.75">
      <c r="A189" s="85"/>
      <c r="B189" s="86" t="s">
        <v>284</v>
      </c>
      <c r="C189" s="87" t="s">
        <v>110</v>
      </c>
      <c r="D189" s="41">
        <v>9</v>
      </c>
      <c r="E189" s="45" t="s">
        <v>12</v>
      </c>
      <c r="F189" s="140"/>
      <c r="G189" s="140"/>
      <c r="H189" s="42">
        <f>SUM(G189,F189)*D189</f>
        <v>0</v>
      </c>
    </row>
    <row r="190" spans="1:8" ht="12.75">
      <c r="A190" s="85"/>
      <c r="B190" s="86" t="s">
        <v>285</v>
      </c>
      <c r="C190" s="87" t="s">
        <v>111</v>
      </c>
      <c r="D190" s="41">
        <v>9</v>
      </c>
      <c r="E190" s="45" t="s">
        <v>12</v>
      </c>
      <c r="F190" s="140"/>
      <c r="G190" s="140"/>
      <c r="H190" s="42">
        <f>SUM(G190,F190)*D190</f>
        <v>0</v>
      </c>
    </row>
    <row r="191" spans="1:8" ht="12.75">
      <c r="A191" s="85"/>
      <c r="B191" s="86" t="s">
        <v>286</v>
      </c>
      <c r="C191" s="87" t="s">
        <v>112</v>
      </c>
      <c r="D191" s="41">
        <v>29</v>
      </c>
      <c r="E191" s="45" t="s">
        <v>12</v>
      </c>
      <c r="F191" s="140"/>
      <c r="G191" s="140"/>
      <c r="H191" s="42">
        <f>SUM(G191,F191)*D191</f>
        <v>0</v>
      </c>
    </row>
    <row r="192" spans="1:8" ht="12.75">
      <c r="A192" s="98"/>
      <c r="B192" s="96" t="s">
        <v>288</v>
      </c>
      <c r="C192" s="89" t="s">
        <v>114</v>
      </c>
      <c r="D192" s="83"/>
      <c r="E192" s="84"/>
      <c r="F192" s="90"/>
      <c r="G192" s="90"/>
      <c r="H192" s="37"/>
    </row>
    <row r="193" spans="1:8" ht="12.75">
      <c r="A193" s="85"/>
      <c r="B193" s="99" t="s">
        <v>289</v>
      </c>
      <c r="C193" s="87" t="s">
        <v>115</v>
      </c>
      <c r="D193" s="81"/>
      <c r="E193" s="93"/>
      <c r="F193" s="88"/>
      <c r="G193" s="88"/>
      <c r="H193" s="42"/>
    </row>
    <row r="194" spans="1:8" ht="12.75">
      <c r="A194" s="85"/>
      <c r="B194" s="99" t="s">
        <v>290</v>
      </c>
      <c r="C194" s="87" t="s">
        <v>116</v>
      </c>
      <c r="D194" s="41">
        <v>1</v>
      </c>
      <c r="E194" s="45" t="s">
        <v>74</v>
      </c>
      <c r="F194" s="140"/>
      <c r="G194" s="140"/>
      <c r="H194" s="42">
        <f>SUM(F194,G194)*D194</f>
        <v>0</v>
      </c>
    </row>
    <row r="195" spans="1:8" ht="12.75">
      <c r="A195" s="98"/>
      <c r="B195" s="74" t="s">
        <v>291</v>
      </c>
      <c r="C195" s="89" t="s">
        <v>117</v>
      </c>
      <c r="D195" s="83"/>
      <c r="E195" s="84"/>
      <c r="F195" s="90"/>
      <c r="G195" s="90"/>
      <c r="H195" s="37"/>
    </row>
    <row r="196" spans="1:8" ht="12.75">
      <c r="A196" s="85"/>
      <c r="B196" s="86" t="s">
        <v>292</v>
      </c>
      <c r="C196" s="87" t="s">
        <v>189</v>
      </c>
      <c r="D196" s="81"/>
      <c r="E196" s="93"/>
      <c r="F196" s="88"/>
      <c r="G196" s="88"/>
      <c r="H196" s="42"/>
    </row>
    <row r="197" spans="1:8" ht="12.75">
      <c r="A197" s="85"/>
      <c r="B197" s="44" t="s">
        <v>293</v>
      </c>
      <c r="C197" s="87" t="s">
        <v>119</v>
      </c>
      <c r="D197" s="81">
        <v>1</v>
      </c>
      <c r="E197" s="45" t="s">
        <v>74</v>
      </c>
      <c r="F197" s="140"/>
      <c r="G197" s="140"/>
      <c r="H197" s="42">
        <f>SUM(F197,G197)*D197</f>
        <v>0</v>
      </c>
    </row>
    <row r="198" spans="1:8" ht="12.75">
      <c r="A198" s="67"/>
      <c r="B198" s="32" t="s">
        <v>294</v>
      </c>
      <c r="C198" s="80" t="s">
        <v>21</v>
      </c>
      <c r="D198" s="83"/>
      <c r="E198" s="84"/>
      <c r="F198" s="90"/>
      <c r="G198" s="90"/>
      <c r="H198" s="37"/>
    </row>
    <row r="199" spans="1:8" ht="12.75">
      <c r="A199" s="85"/>
      <c r="B199" s="44" t="s">
        <v>295</v>
      </c>
      <c r="C199" s="87" t="s">
        <v>120</v>
      </c>
      <c r="D199" s="41">
        <v>4</v>
      </c>
      <c r="E199" s="45" t="s">
        <v>12</v>
      </c>
      <c r="F199" s="140"/>
      <c r="G199" s="140"/>
      <c r="H199" s="42">
        <f>SUM(F199,G199)*D199</f>
        <v>0</v>
      </c>
    </row>
    <row r="200" spans="1:8" ht="12.75">
      <c r="A200" s="85"/>
      <c r="B200" s="44" t="s">
        <v>296</v>
      </c>
      <c r="C200" s="87" t="s">
        <v>121</v>
      </c>
      <c r="D200" s="41">
        <v>5</v>
      </c>
      <c r="E200" s="45" t="s">
        <v>12</v>
      </c>
      <c r="F200" s="140"/>
      <c r="G200" s="140"/>
      <c r="H200" s="42">
        <f>SUM(F200,G200)*D200</f>
        <v>0</v>
      </c>
    </row>
    <row r="201" spans="1:8" ht="12.75">
      <c r="A201" s="85"/>
      <c r="B201" s="44" t="s">
        <v>297</v>
      </c>
      <c r="C201" s="87" t="s">
        <v>122</v>
      </c>
      <c r="D201" s="41">
        <v>10</v>
      </c>
      <c r="E201" s="45" t="s">
        <v>12</v>
      </c>
      <c r="F201" s="140"/>
      <c r="G201" s="140"/>
      <c r="H201" s="42">
        <f>SUM(F201,G201)*D201</f>
        <v>0</v>
      </c>
    </row>
    <row r="202" spans="1:8" ht="12.75">
      <c r="A202" s="85"/>
      <c r="B202" s="44" t="s">
        <v>298</v>
      </c>
      <c r="C202" s="87" t="s">
        <v>123</v>
      </c>
      <c r="D202" s="41">
        <v>13</v>
      </c>
      <c r="E202" s="45" t="s">
        <v>12</v>
      </c>
      <c r="F202" s="140"/>
      <c r="G202" s="140"/>
      <c r="H202" s="42">
        <f>SUM(F202,G202)*D202</f>
        <v>0</v>
      </c>
    </row>
    <row r="203" spans="1:8" ht="12.75">
      <c r="A203" s="85"/>
      <c r="B203" s="44" t="s">
        <v>299</v>
      </c>
      <c r="C203" s="87" t="s">
        <v>124</v>
      </c>
      <c r="D203" s="41">
        <v>6</v>
      </c>
      <c r="E203" s="45" t="s">
        <v>12</v>
      </c>
      <c r="F203" s="140"/>
      <c r="G203" s="140"/>
      <c r="H203" s="42">
        <f>SUM(F203,G203)*D203</f>
        <v>0</v>
      </c>
    </row>
    <row r="204" spans="1:8" ht="12.75">
      <c r="A204" s="85"/>
      <c r="B204" s="86"/>
      <c r="C204" s="80" t="s">
        <v>24</v>
      </c>
      <c r="D204" s="81"/>
      <c r="E204" s="93"/>
      <c r="F204" s="88"/>
      <c r="G204" s="88"/>
      <c r="H204" s="37">
        <f>SUM(H145:H203)</f>
        <v>0</v>
      </c>
    </row>
    <row r="205" spans="1:8" ht="12.75">
      <c r="A205" s="85"/>
      <c r="B205" s="100">
        <v>2</v>
      </c>
      <c r="C205" s="101" t="s">
        <v>126</v>
      </c>
      <c r="D205" s="81"/>
      <c r="E205" s="93"/>
      <c r="F205" s="102"/>
      <c r="G205" s="102"/>
      <c r="H205" s="103"/>
    </row>
    <row r="206" spans="1:8" ht="12.75">
      <c r="A206" s="67"/>
      <c r="B206" s="100" t="s">
        <v>29</v>
      </c>
      <c r="C206" s="101" t="s">
        <v>127</v>
      </c>
      <c r="D206" s="83"/>
      <c r="E206" s="84"/>
      <c r="F206" s="104"/>
      <c r="G206" s="104"/>
      <c r="H206" s="105"/>
    </row>
    <row r="207" spans="1:8" ht="25.5">
      <c r="A207" s="85"/>
      <c r="B207" s="99" t="s">
        <v>59</v>
      </c>
      <c r="C207" s="106" t="s">
        <v>128</v>
      </c>
      <c r="D207" s="41">
        <v>2.5</v>
      </c>
      <c r="E207" s="93" t="s">
        <v>12</v>
      </c>
      <c r="F207" s="24"/>
      <c r="G207" s="24"/>
      <c r="H207" s="42">
        <f>SUM(F207,G207)*D207</f>
        <v>0</v>
      </c>
    </row>
    <row r="208" spans="1:8" ht="25.5">
      <c r="A208" s="85"/>
      <c r="B208" s="99" t="s">
        <v>61</v>
      </c>
      <c r="C208" s="106" t="s">
        <v>190</v>
      </c>
      <c r="D208" s="41">
        <v>20</v>
      </c>
      <c r="E208" s="93" t="s">
        <v>12</v>
      </c>
      <c r="F208" s="102" t="s">
        <v>191</v>
      </c>
      <c r="G208" s="24"/>
      <c r="H208" s="42">
        <f>SUM(F208,G208)*D208</f>
        <v>0</v>
      </c>
    </row>
    <row r="209" spans="1:8" ht="25.5">
      <c r="A209" s="85"/>
      <c r="B209" s="99" t="s">
        <v>63</v>
      </c>
      <c r="C209" s="106" t="s">
        <v>129</v>
      </c>
      <c r="D209" s="41">
        <v>6</v>
      </c>
      <c r="E209" s="93" t="s">
        <v>74</v>
      </c>
      <c r="F209" s="24"/>
      <c r="G209" s="24"/>
      <c r="H209" s="42">
        <f>SUM(F209,G209)*D209</f>
        <v>0</v>
      </c>
    </row>
    <row r="210" spans="1:8" ht="12.75">
      <c r="A210" s="67"/>
      <c r="B210" s="100" t="s">
        <v>35</v>
      </c>
      <c r="C210" s="101" t="s">
        <v>130</v>
      </c>
      <c r="D210" s="83"/>
      <c r="E210" s="84"/>
      <c r="F210" s="104"/>
      <c r="G210" s="104"/>
      <c r="H210" s="37"/>
    </row>
    <row r="211" spans="1:8" ht="12.75">
      <c r="A211" s="85"/>
      <c r="B211" s="99" t="s">
        <v>70</v>
      </c>
      <c r="C211" s="106" t="s">
        <v>131</v>
      </c>
      <c r="D211" s="81"/>
      <c r="E211" s="93"/>
      <c r="F211" s="102"/>
      <c r="G211" s="102"/>
      <c r="H211" s="42"/>
    </row>
    <row r="212" spans="1:8" ht="12.75">
      <c r="A212" s="85"/>
      <c r="B212" s="99" t="s">
        <v>301</v>
      </c>
      <c r="C212" s="106" t="s">
        <v>132</v>
      </c>
      <c r="D212" s="41">
        <v>1</v>
      </c>
      <c r="E212" s="45" t="s">
        <v>74</v>
      </c>
      <c r="F212" s="24"/>
      <c r="G212" s="24"/>
      <c r="H212" s="42">
        <f>SUM(F212,G212)*D212</f>
        <v>0</v>
      </c>
    </row>
    <row r="213" spans="1:8" ht="12.75">
      <c r="A213" s="85"/>
      <c r="B213" s="99" t="s">
        <v>302</v>
      </c>
      <c r="C213" s="106" t="s">
        <v>133</v>
      </c>
      <c r="D213" s="41">
        <v>2</v>
      </c>
      <c r="E213" s="45" t="s">
        <v>74</v>
      </c>
      <c r="F213" s="24"/>
      <c r="G213" s="24"/>
      <c r="H213" s="42">
        <f>SUM(F213,G213)*D213</f>
        <v>0</v>
      </c>
    </row>
    <row r="214" spans="1:8" ht="12.75">
      <c r="A214" s="85"/>
      <c r="B214" s="99" t="s">
        <v>303</v>
      </c>
      <c r="C214" s="106" t="s">
        <v>134</v>
      </c>
      <c r="D214" s="41">
        <v>1</v>
      </c>
      <c r="E214" s="45" t="s">
        <v>74</v>
      </c>
      <c r="F214" s="24"/>
      <c r="G214" s="24"/>
      <c r="H214" s="42">
        <f>SUM(F214,G214)*D214</f>
        <v>0</v>
      </c>
    </row>
    <row r="215" spans="1:8" ht="12.75">
      <c r="A215" s="85"/>
      <c r="B215" s="99" t="s">
        <v>304</v>
      </c>
      <c r="C215" s="106" t="s">
        <v>135</v>
      </c>
      <c r="D215" s="41">
        <v>1</v>
      </c>
      <c r="E215" s="45" t="s">
        <v>74</v>
      </c>
      <c r="F215" s="24"/>
      <c r="G215" s="24"/>
      <c r="H215" s="42">
        <f>SUM(F215,G215)*D215</f>
        <v>0</v>
      </c>
    </row>
    <row r="216" spans="1:8" ht="12.75">
      <c r="A216" s="67"/>
      <c r="B216" s="96" t="s">
        <v>77</v>
      </c>
      <c r="C216" s="89" t="s">
        <v>23</v>
      </c>
      <c r="D216" s="83"/>
      <c r="E216" s="84"/>
      <c r="F216" s="90"/>
      <c r="G216" s="90"/>
      <c r="H216" s="37"/>
    </row>
    <row r="217" spans="1:8" ht="12.75">
      <c r="A217" s="85"/>
      <c r="B217" s="86" t="s">
        <v>79</v>
      </c>
      <c r="C217" s="87" t="s">
        <v>136</v>
      </c>
      <c r="D217" s="81"/>
      <c r="E217" s="93"/>
      <c r="F217" s="88"/>
      <c r="G217" s="88"/>
      <c r="H217" s="42"/>
    </row>
    <row r="218" spans="1:8" ht="12.75">
      <c r="A218" s="85"/>
      <c r="B218" s="86" t="s">
        <v>305</v>
      </c>
      <c r="C218" s="87" t="s">
        <v>137</v>
      </c>
      <c r="D218" s="81">
        <v>10</v>
      </c>
      <c r="E218" s="45" t="s">
        <v>28</v>
      </c>
      <c r="F218" s="140"/>
      <c r="G218" s="140"/>
      <c r="H218" s="42">
        <f>SUM(F218,G218)*D218</f>
        <v>0</v>
      </c>
    </row>
    <row r="219" spans="1:8" ht="12.75">
      <c r="A219" s="85"/>
      <c r="B219" s="86" t="s">
        <v>306</v>
      </c>
      <c r="C219" s="87" t="s">
        <v>139</v>
      </c>
      <c r="D219" s="81">
        <v>6</v>
      </c>
      <c r="E219" s="45" t="s">
        <v>28</v>
      </c>
      <c r="F219" s="140"/>
      <c r="G219" s="140"/>
      <c r="H219" s="42">
        <f>SUM(F219,G219)*D219</f>
        <v>0</v>
      </c>
    </row>
    <row r="220" spans="1:8" ht="12.75">
      <c r="A220" s="67"/>
      <c r="B220" s="74" t="s">
        <v>86</v>
      </c>
      <c r="C220" s="89" t="s">
        <v>140</v>
      </c>
      <c r="D220" s="83"/>
      <c r="E220" s="84"/>
      <c r="F220" s="90"/>
      <c r="G220" s="90"/>
      <c r="H220" s="37"/>
    </row>
    <row r="221" spans="1:8" ht="12.75">
      <c r="A221" s="85"/>
      <c r="B221" s="86" t="s">
        <v>307</v>
      </c>
      <c r="C221" s="87" t="s">
        <v>141</v>
      </c>
      <c r="D221" s="81">
        <v>7</v>
      </c>
      <c r="E221" s="45" t="s">
        <v>74</v>
      </c>
      <c r="F221" s="140"/>
      <c r="G221" s="140"/>
      <c r="H221" s="42">
        <f>SUM(F221,G221)*D221</f>
        <v>0</v>
      </c>
    </row>
    <row r="222" spans="1:8" ht="12.75">
      <c r="A222" s="85"/>
      <c r="B222" s="86" t="s">
        <v>308</v>
      </c>
      <c r="C222" s="107" t="s">
        <v>142</v>
      </c>
      <c r="D222" s="81">
        <v>40</v>
      </c>
      <c r="E222" s="93" t="s">
        <v>143</v>
      </c>
      <c r="F222" s="140"/>
      <c r="G222" s="140"/>
      <c r="H222" s="42">
        <f>SUM(F222,G222)*D222</f>
        <v>0</v>
      </c>
    </row>
    <row r="223" spans="1:8" ht="12.75">
      <c r="A223" s="85"/>
      <c r="B223" s="86" t="s">
        <v>309</v>
      </c>
      <c r="C223" s="107" t="s">
        <v>144</v>
      </c>
      <c r="D223" s="81">
        <v>8</v>
      </c>
      <c r="E223" s="45" t="s">
        <v>74</v>
      </c>
      <c r="F223" s="140"/>
      <c r="G223" s="140"/>
      <c r="H223" s="42">
        <f>SUM(F223,G223)*D223</f>
        <v>0</v>
      </c>
    </row>
    <row r="224" spans="1:8" ht="12.75">
      <c r="A224" s="85"/>
      <c r="B224" s="86" t="s">
        <v>310</v>
      </c>
      <c r="C224" s="107" t="s">
        <v>192</v>
      </c>
      <c r="D224" s="81">
        <v>8</v>
      </c>
      <c r="E224" s="45" t="s">
        <v>74</v>
      </c>
      <c r="F224" s="140"/>
      <c r="G224" s="140"/>
      <c r="H224" s="42">
        <f>SUM(F224,G224)*D224</f>
        <v>0</v>
      </c>
    </row>
    <row r="225" spans="1:8" ht="12.75">
      <c r="A225" s="67"/>
      <c r="B225" s="74" t="s">
        <v>89</v>
      </c>
      <c r="C225" s="89" t="s">
        <v>146</v>
      </c>
      <c r="D225" s="83"/>
      <c r="E225" s="84"/>
      <c r="F225" s="90"/>
      <c r="G225" s="90"/>
      <c r="H225" s="37"/>
    </row>
    <row r="226" spans="1:8" ht="12.75">
      <c r="A226" s="85"/>
      <c r="B226" s="86" t="s">
        <v>311</v>
      </c>
      <c r="C226" s="95" t="s">
        <v>147</v>
      </c>
      <c r="D226" s="81">
        <v>7</v>
      </c>
      <c r="E226" s="45" t="s">
        <v>74</v>
      </c>
      <c r="F226" s="140"/>
      <c r="G226" s="140"/>
      <c r="H226" s="42">
        <f>SUM(F226,G226)*D226</f>
        <v>0</v>
      </c>
    </row>
    <row r="227" spans="1:8" ht="12.75">
      <c r="A227" s="85"/>
      <c r="B227" s="86" t="s">
        <v>312</v>
      </c>
      <c r="C227" s="95" t="s">
        <v>148</v>
      </c>
      <c r="D227" s="81">
        <v>2</v>
      </c>
      <c r="E227" s="45" t="s">
        <v>74</v>
      </c>
      <c r="F227" s="140"/>
      <c r="G227" s="140"/>
      <c r="H227" s="42">
        <f>SUM(F227,G227)*D227</f>
        <v>0</v>
      </c>
    </row>
    <row r="228" spans="1:8" ht="12.75">
      <c r="A228" s="85"/>
      <c r="B228" s="86" t="s">
        <v>313</v>
      </c>
      <c r="C228" s="95" t="s">
        <v>149</v>
      </c>
      <c r="D228" s="81">
        <v>1</v>
      </c>
      <c r="E228" s="45" t="s">
        <v>74</v>
      </c>
      <c r="F228" s="140"/>
      <c r="G228" s="140"/>
      <c r="H228" s="42">
        <f>SUM(F228,G228)*D228</f>
        <v>0</v>
      </c>
    </row>
    <row r="229" spans="1:8" ht="12.75">
      <c r="A229" s="85"/>
      <c r="B229" s="86" t="s">
        <v>314</v>
      </c>
      <c r="C229" s="95" t="s">
        <v>150</v>
      </c>
      <c r="D229" s="81">
        <v>1</v>
      </c>
      <c r="E229" s="45" t="s">
        <v>74</v>
      </c>
      <c r="F229" s="140"/>
      <c r="G229" s="140"/>
      <c r="H229" s="42">
        <f>SUM(F229,G229)*D229</f>
        <v>0</v>
      </c>
    </row>
    <row r="230" spans="1:8" ht="12.75">
      <c r="A230" s="85"/>
      <c r="B230" s="86" t="s">
        <v>315</v>
      </c>
      <c r="C230" s="95" t="s">
        <v>151</v>
      </c>
      <c r="D230" s="81">
        <v>18</v>
      </c>
      <c r="E230" s="45" t="s">
        <v>74</v>
      </c>
      <c r="F230" s="140"/>
      <c r="G230" s="140"/>
      <c r="H230" s="42">
        <f>SUM(F230,G230)*D230</f>
        <v>0</v>
      </c>
    </row>
    <row r="231" spans="1:8" ht="12.75">
      <c r="A231" s="67"/>
      <c r="B231" s="74" t="s">
        <v>316</v>
      </c>
      <c r="C231" s="89" t="s">
        <v>152</v>
      </c>
      <c r="D231" s="83"/>
      <c r="E231" s="84"/>
      <c r="F231" s="90"/>
      <c r="G231" s="90"/>
      <c r="H231" s="37"/>
    </row>
    <row r="232" spans="1:8" ht="12.75">
      <c r="A232" s="85"/>
      <c r="B232" s="108" t="s">
        <v>317</v>
      </c>
      <c r="C232" s="87" t="s">
        <v>153</v>
      </c>
      <c r="D232" s="41">
        <v>480</v>
      </c>
      <c r="E232" s="45" t="s">
        <v>12</v>
      </c>
      <c r="F232" s="140"/>
      <c r="G232" s="140"/>
      <c r="H232" s="42">
        <f>SUM(F232,G232)*D232</f>
        <v>0</v>
      </c>
    </row>
    <row r="233" spans="1:8" ht="12.75">
      <c r="A233" s="85"/>
      <c r="B233" s="108" t="s">
        <v>318</v>
      </c>
      <c r="C233" s="87" t="s">
        <v>25</v>
      </c>
      <c r="D233" s="41">
        <v>480</v>
      </c>
      <c r="E233" s="45" t="s">
        <v>12</v>
      </c>
      <c r="F233" s="140"/>
      <c r="G233" s="140"/>
      <c r="H233" s="42">
        <f>SUM(F233,G233)*D233</f>
        <v>0</v>
      </c>
    </row>
    <row r="234" spans="1:8" ht="12.75">
      <c r="A234" s="85"/>
      <c r="B234" s="99"/>
      <c r="C234" s="101" t="s">
        <v>154</v>
      </c>
      <c r="D234" s="41"/>
      <c r="E234" s="93"/>
      <c r="F234" s="102"/>
      <c r="G234" s="102"/>
      <c r="H234" s="105">
        <f>SUM(H207:H233)</f>
        <v>0</v>
      </c>
    </row>
    <row r="235" spans="1:8" ht="12.75">
      <c r="A235" s="67"/>
      <c r="B235" s="74">
        <v>3</v>
      </c>
      <c r="C235" s="80" t="s">
        <v>155</v>
      </c>
      <c r="D235" s="109"/>
      <c r="E235" s="84"/>
      <c r="F235" s="90"/>
      <c r="G235" s="90"/>
      <c r="H235" s="37"/>
    </row>
    <row r="236" spans="1:8" ht="12.75">
      <c r="A236" s="67"/>
      <c r="B236" s="74" t="s">
        <v>1</v>
      </c>
      <c r="C236" s="80" t="s">
        <v>156</v>
      </c>
      <c r="D236" s="109"/>
      <c r="E236" s="84"/>
      <c r="F236" s="90"/>
      <c r="G236" s="90"/>
      <c r="H236" s="37"/>
    </row>
    <row r="237" spans="1:8" ht="12.75">
      <c r="A237" s="85"/>
      <c r="B237" s="86" t="s">
        <v>93</v>
      </c>
      <c r="C237" s="95" t="s">
        <v>157</v>
      </c>
      <c r="D237" s="41">
        <v>1</v>
      </c>
      <c r="E237" s="45" t="s">
        <v>74</v>
      </c>
      <c r="F237" s="140"/>
      <c r="G237" s="140"/>
      <c r="H237" s="42">
        <f aca="true" t="shared" si="10" ref="H237:H242">SUM(F237,G237)*D237</f>
        <v>0</v>
      </c>
    </row>
    <row r="238" spans="1:8" ht="12.75">
      <c r="A238" s="85"/>
      <c r="B238" s="86" t="s">
        <v>138</v>
      </c>
      <c r="C238" s="95" t="s">
        <v>193</v>
      </c>
      <c r="D238" s="41">
        <v>1</v>
      </c>
      <c r="E238" s="45" t="s">
        <v>74</v>
      </c>
      <c r="F238" s="140"/>
      <c r="G238" s="140"/>
      <c r="H238" s="42">
        <f t="shared" si="10"/>
        <v>0</v>
      </c>
    </row>
    <row r="239" spans="1:8" ht="12.75">
      <c r="A239" s="85"/>
      <c r="B239" s="86" t="s">
        <v>319</v>
      </c>
      <c r="C239" s="95" t="s">
        <v>159</v>
      </c>
      <c r="D239" s="41">
        <v>1</v>
      </c>
      <c r="E239" s="93" t="s">
        <v>74</v>
      </c>
      <c r="F239" s="140"/>
      <c r="G239" s="140"/>
      <c r="H239" s="42">
        <f t="shared" si="10"/>
        <v>0</v>
      </c>
    </row>
    <row r="240" spans="1:8" ht="12.75">
      <c r="A240" s="85"/>
      <c r="B240" s="86" t="s">
        <v>320</v>
      </c>
      <c r="C240" s="95" t="s">
        <v>160</v>
      </c>
      <c r="D240" s="41">
        <v>1</v>
      </c>
      <c r="E240" s="93" t="s">
        <v>74</v>
      </c>
      <c r="F240" s="140"/>
      <c r="G240" s="140"/>
      <c r="H240" s="42">
        <f t="shared" si="10"/>
        <v>0</v>
      </c>
    </row>
    <row r="241" spans="1:8" ht="12.75">
      <c r="A241" s="85"/>
      <c r="B241" s="86" t="s">
        <v>321</v>
      </c>
      <c r="C241" s="95" t="s">
        <v>161</v>
      </c>
      <c r="D241" s="41">
        <v>1</v>
      </c>
      <c r="E241" s="93" t="s">
        <v>74</v>
      </c>
      <c r="F241" s="140"/>
      <c r="G241" s="140"/>
      <c r="H241" s="42">
        <f t="shared" si="10"/>
        <v>0</v>
      </c>
    </row>
    <row r="242" spans="1:8" ht="12.75">
      <c r="A242" s="85"/>
      <c r="B242" s="86" t="s">
        <v>322</v>
      </c>
      <c r="C242" s="95" t="s">
        <v>162</v>
      </c>
      <c r="D242" s="41">
        <v>1</v>
      </c>
      <c r="E242" s="45" t="s">
        <v>74</v>
      </c>
      <c r="F242" s="140"/>
      <c r="G242" s="140"/>
      <c r="H242" s="42">
        <f t="shared" si="10"/>
        <v>0</v>
      </c>
    </row>
    <row r="243" spans="1:8" ht="12.75">
      <c r="A243" s="67"/>
      <c r="B243" s="74" t="s">
        <v>2</v>
      </c>
      <c r="C243" s="80" t="s">
        <v>163</v>
      </c>
      <c r="D243" s="83"/>
      <c r="E243" s="84"/>
      <c r="F243" s="90"/>
      <c r="G243" s="90"/>
      <c r="H243" s="37"/>
    </row>
    <row r="244" spans="1:8" ht="12.75">
      <c r="A244" s="85"/>
      <c r="B244" s="86" t="s">
        <v>323</v>
      </c>
      <c r="C244" s="95" t="s">
        <v>164</v>
      </c>
      <c r="D244" s="41">
        <v>1</v>
      </c>
      <c r="E244" s="45" t="s">
        <v>74</v>
      </c>
      <c r="F244" s="140"/>
      <c r="G244" s="140"/>
      <c r="H244" s="42">
        <f>SUM(F244,G244)*D244</f>
        <v>0</v>
      </c>
    </row>
    <row r="245" spans="1:8" ht="12.75">
      <c r="A245" s="67"/>
      <c r="B245" s="74" t="s">
        <v>324</v>
      </c>
      <c r="C245" s="80" t="s">
        <v>165</v>
      </c>
      <c r="D245" s="109"/>
      <c r="E245" s="110"/>
      <c r="F245" s="90"/>
      <c r="G245" s="90"/>
      <c r="H245" s="37"/>
    </row>
    <row r="246" spans="1:8" ht="12.75">
      <c r="A246" s="85"/>
      <c r="B246" s="86" t="s">
        <v>325</v>
      </c>
      <c r="C246" s="40" t="s">
        <v>166</v>
      </c>
      <c r="D246" s="41">
        <v>1</v>
      </c>
      <c r="E246" s="45" t="s">
        <v>55</v>
      </c>
      <c r="F246" s="24"/>
      <c r="G246" s="24"/>
      <c r="H246" s="42">
        <f>SUM(F246,G246)*D246</f>
        <v>0</v>
      </c>
    </row>
    <row r="247" spans="1:8" ht="12.75">
      <c r="A247" s="85"/>
      <c r="B247" s="86" t="s">
        <v>326</v>
      </c>
      <c r="C247" s="40" t="s">
        <v>167</v>
      </c>
      <c r="D247" s="41">
        <v>1</v>
      </c>
      <c r="E247" s="45" t="s">
        <v>55</v>
      </c>
      <c r="F247" s="24"/>
      <c r="G247" s="24"/>
      <c r="H247" s="42">
        <f>SUM(F247,G247)*D247</f>
        <v>0</v>
      </c>
    </row>
    <row r="248" spans="1:8" ht="12.75">
      <c r="A248" s="67"/>
      <c r="B248" s="74" t="s">
        <v>327</v>
      </c>
      <c r="C248" s="80" t="s">
        <v>168</v>
      </c>
      <c r="D248" s="109"/>
      <c r="E248" s="84"/>
      <c r="F248" s="90"/>
      <c r="G248" s="90"/>
      <c r="H248" s="37"/>
    </row>
    <row r="249" spans="1:8" ht="12.75">
      <c r="A249" s="85"/>
      <c r="B249" s="86" t="s">
        <v>328</v>
      </c>
      <c r="C249" s="40" t="s">
        <v>169</v>
      </c>
      <c r="D249" s="41">
        <v>1</v>
      </c>
      <c r="E249" s="45" t="s">
        <v>55</v>
      </c>
      <c r="F249" s="140"/>
      <c r="G249" s="140"/>
      <c r="H249" s="42">
        <f>SUM(F249,G249)*D249</f>
        <v>0</v>
      </c>
    </row>
    <row r="250" spans="1:8" ht="12.75">
      <c r="A250" s="85"/>
      <c r="B250" s="86" t="s">
        <v>329</v>
      </c>
      <c r="C250" s="40" t="s">
        <v>167</v>
      </c>
      <c r="D250" s="41">
        <v>1</v>
      </c>
      <c r="E250" s="45" t="s">
        <v>55</v>
      </c>
      <c r="F250" s="140"/>
      <c r="G250" s="140"/>
      <c r="H250" s="42">
        <f>SUM(F250,G250)*D250</f>
        <v>0</v>
      </c>
    </row>
    <row r="251" spans="1:8" ht="12.75">
      <c r="A251" s="85"/>
      <c r="B251" s="86"/>
      <c r="C251" s="101" t="s">
        <v>170</v>
      </c>
      <c r="D251" s="41"/>
      <c r="E251" s="45"/>
      <c r="F251" s="88"/>
      <c r="G251" s="88"/>
      <c r="H251" s="37">
        <f>SUM(H237:H250)</f>
        <v>0</v>
      </c>
    </row>
    <row r="252" spans="1:8" ht="12.75">
      <c r="A252" s="31"/>
      <c r="B252" s="74">
        <v>4</v>
      </c>
      <c r="C252" s="33" t="s">
        <v>172</v>
      </c>
      <c r="D252" s="34"/>
      <c r="E252" s="35"/>
      <c r="F252" s="36"/>
      <c r="G252" s="36"/>
      <c r="H252" s="111"/>
    </row>
    <row r="253" spans="1:8" s="38" customFormat="1" ht="12.75">
      <c r="A253" s="31"/>
      <c r="B253" s="32" t="s">
        <v>20</v>
      </c>
      <c r="C253" s="33" t="s">
        <v>362</v>
      </c>
      <c r="D253" s="34"/>
      <c r="E253" s="35"/>
      <c r="F253" s="36"/>
      <c r="G253" s="36"/>
      <c r="H253" s="37"/>
    </row>
    <row r="254" spans="1:8" s="116" customFormat="1" ht="12.75" customHeight="1">
      <c r="A254" s="112"/>
      <c r="B254" s="44" t="s">
        <v>187</v>
      </c>
      <c r="C254" s="113" t="s">
        <v>363</v>
      </c>
      <c r="D254" s="114">
        <v>9</v>
      </c>
      <c r="E254" s="115" t="s">
        <v>28</v>
      </c>
      <c r="F254" s="140"/>
      <c r="G254" s="140"/>
      <c r="H254" s="42">
        <f aca="true" t="shared" si="11" ref="H254:H260">SUM(F254,G254)*D254</f>
        <v>0</v>
      </c>
    </row>
    <row r="255" spans="1:8" s="116" customFormat="1" ht="12.75" customHeight="1">
      <c r="A255" s="112"/>
      <c r="B255" s="44" t="s">
        <v>202</v>
      </c>
      <c r="C255" s="113" t="s">
        <v>364</v>
      </c>
      <c r="D255" s="114">
        <v>5</v>
      </c>
      <c r="E255" s="45" t="s">
        <v>365</v>
      </c>
      <c r="F255" s="140"/>
      <c r="G255" s="140"/>
      <c r="H255" s="42">
        <f t="shared" si="11"/>
        <v>0</v>
      </c>
    </row>
    <row r="256" spans="1:8" s="116" customFormat="1" ht="12.75" customHeight="1">
      <c r="A256" s="112"/>
      <c r="B256" s="44" t="s">
        <v>335</v>
      </c>
      <c r="C256" s="113" t="s">
        <v>366</v>
      </c>
      <c r="D256" s="114">
        <v>1</v>
      </c>
      <c r="E256" s="45" t="s">
        <v>365</v>
      </c>
      <c r="F256" s="140"/>
      <c r="G256" s="140"/>
      <c r="H256" s="42">
        <f t="shared" si="11"/>
        <v>0</v>
      </c>
    </row>
    <row r="257" spans="1:8" s="116" customFormat="1" ht="12.75" customHeight="1">
      <c r="A257" s="112"/>
      <c r="B257" s="44" t="s">
        <v>367</v>
      </c>
      <c r="C257" s="113" t="s">
        <v>368</v>
      </c>
      <c r="D257" s="114">
        <v>6</v>
      </c>
      <c r="E257" s="45" t="s">
        <v>55</v>
      </c>
      <c r="F257" s="140"/>
      <c r="G257" s="140"/>
      <c r="H257" s="42">
        <f t="shared" si="11"/>
        <v>0</v>
      </c>
    </row>
    <row r="258" spans="1:8" s="116" customFormat="1" ht="12.75" customHeight="1">
      <c r="A258" s="112"/>
      <c r="B258" s="44" t="s">
        <v>369</v>
      </c>
      <c r="C258" s="113" t="s">
        <v>370</v>
      </c>
      <c r="D258" s="114">
        <v>60</v>
      </c>
      <c r="E258" s="115" t="s">
        <v>28</v>
      </c>
      <c r="F258" s="140"/>
      <c r="G258" s="140"/>
      <c r="H258" s="42">
        <f t="shared" si="11"/>
        <v>0</v>
      </c>
    </row>
    <row r="259" spans="1:8" s="116" customFormat="1" ht="12.75" customHeight="1">
      <c r="A259" s="112"/>
      <c r="B259" s="44" t="s">
        <v>371</v>
      </c>
      <c r="C259" s="113" t="s">
        <v>372</v>
      </c>
      <c r="D259" s="114">
        <v>1</v>
      </c>
      <c r="E259" s="45" t="s">
        <v>365</v>
      </c>
      <c r="F259" s="140"/>
      <c r="G259" s="140"/>
      <c r="H259" s="42">
        <f t="shared" si="11"/>
        <v>0</v>
      </c>
    </row>
    <row r="260" spans="1:8" s="116" customFormat="1" ht="12.75" customHeight="1">
      <c r="A260" s="112"/>
      <c r="B260" s="44" t="s">
        <v>373</v>
      </c>
      <c r="C260" s="113" t="s">
        <v>374</v>
      </c>
      <c r="D260" s="114">
        <v>1</v>
      </c>
      <c r="E260" s="45" t="s">
        <v>365</v>
      </c>
      <c r="F260" s="140"/>
      <c r="G260" s="140"/>
      <c r="H260" s="42">
        <f t="shared" si="11"/>
        <v>0</v>
      </c>
    </row>
    <row r="261" spans="1:8" s="38" customFormat="1" ht="12.75">
      <c r="A261" s="39"/>
      <c r="B261" s="44" t="s">
        <v>375</v>
      </c>
      <c r="C261" s="40" t="s">
        <v>376</v>
      </c>
      <c r="D261" s="41">
        <v>1</v>
      </c>
      <c r="E261" s="45" t="s">
        <v>365</v>
      </c>
      <c r="F261" s="140"/>
      <c r="G261" s="140"/>
      <c r="H261" s="42">
        <f>SUM(F261,G261)*D261</f>
        <v>0</v>
      </c>
    </row>
    <row r="262" spans="1:8" s="121" customFormat="1" ht="12.75">
      <c r="A262" s="117"/>
      <c r="B262" s="44" t="s">
        <v>377</v>
      </c>
      <c r="C262" s="118" t="s">
        <v>381</v>
      </c>
      <c r="D262" s="119">
        <v>1</v>
      </c>
      <c r="E262" s="120" t="s">
        <v>365</v>
      </c>
      <c r="F262" s="141"/>
      <c r="G262" s="141"/>
      <c r="H262" s="42">
        <f>SUM(F262,G262)*D262</f>
        <v>0</v>
      </c>
    </row>
    <row r="263" spans="1:8" s="38" customFormat="1" ht="12.75">
      <c r="A263" s="39"/>
      <c r="B263" s="44" t="s">
        <v>380</v>
      </c>
      <c r="C263" s="43" t="s">
        <v>378</v>
      </c>
      <c r="D263" s="41">
        <v>1</v>
      </c>
      <c r="E263" s="45" t="s">
        <v>365</v>
      </c>
      <c r="F263" s="140"/>
      <c r="G263" s="140"/>
      <c r="H263" s="42">
        <f>SUM(F263,G263)*D263</f>
        <v>0</v>
      </c>
    </row>
    <row r="264" spans="1:8" s="38" customFormat="1" ht="12.75">
      <c r="A264" s="39"/>
      <c r="B264" s="44" t="s">
        <v>379</v>
      </c>
      <c r="C264" s="43" t="s">
        <v>194</v>
      </c>
      <c r="D264" s="41">
        <v>1</v>
      </c>
      <c r="E264" s="45" t="s">
        <v>55</v>
      </c>
      <c r="F264" s="140"/>
      <c r="G264" s="140"/>
      <c r="H264" s="42">
        <f>SUM(F264,G264)*D264</f>
        <v>0</v>
      </c>
    </row>
    <row r="265" spans="1:8" ht="12.75">
      <c r="A265" s="39"/>
      <c r="B265" s="44"/>
      <c r="C265" s="80" t="s">
        <v>173</v>
      </c>
      <c r="D265" s="34"/>
      <c r="E265" s="35"/>
      <c r="F265" s="36"/>
      <c r="G265" s="36"/>
      <c r="H265" s="37">
        <f>SUM(H254:H264)</f>
        <v>0</v>
      </c>
    </row>
    <row r="266" spans="1:9" s="22" customFormat="1" ht="12.75">
      <c r="A266" s="122"/>
      <c r="B266" s="123"/>
      <c r="C266" s="33" t="s">
        <v>336</v>
      </c>
      <c r="D266" s="34"/>
      <c r="E266" s="35"/>
      <c r="F266" s="36">
        <f>SUMPRODUCT(F146:F264,D146:D264)</f>
        <v>0</v>
      </c>
      <c r="G266" s="36">
        <f>SUMPRODUCT(G146:G264,D146:D264)</f>
        <v>0</v>
      </c>
      <c r="H266" s="124">
        <f>H204+H234+H251+H265</f>
        <v>0</v>
      </c>
      <c r="I266" s="23">
        <f>G266+F266</f>
        <v>0</v>
      </c>
    </row>
    <row r="267" spans="1:8" ht="12.75">
      <c r="A267" s="67"/>
      <c r="B267" s="74" t="s">
        <v>43</v>
      </c>
      <c r="C267" s="80" t="s">
        <v>195</v>
      </c>
      <c r="D267" s="41"/>
      <c r="E267" s="45"/>
      <c r="F267" s="88"/>
      <c r="G267" s="88"/>
      <c r="H267" s="42"/>
    </row>
    <row r="268" spans="1:8" ht="12.75">
      <c r="A268" s="67"/>
      <c r="B268" s="74">
        <v>1</v>
      </c>
      <c r="C268" s="80" t="s">
        <v>175</v>
      </c>
      <c r="D268" s="41"/>
      <c r="E268" s="45"/>
      <c r="F268" s="88"/>
      <c r="G268" s="88"/>
      <c r="H268" s="37"/>
    </row>
    <row r="269" spans="1:8" ht="12.75">
      <c r="A269" s="67"/>
      <c r="B269" s="74" t="s">
        <v>0</v>
      </c>
      <c r="C269" s="80" t="s">
        <v>176</v>
      </c>
      <c r="D269" s="83"/>
      <c r="E269" s="84"/>
      <c r="F269" s="90"/>
      <c r="G269" s="90"/>
      <c r="H269" s="37"/>
    </row>
    <row r="270" spans="1:8" ht="12.75">
      <c r="A270" s="85"/>
      <c r="B270" s="86" t="s">
        <v>244</v>
      </c>
      <c r="C270" s="87" t="s">
        <v>53</v>
      </c>
      <c r="D270" s="41">
        <v>1</v>
      </c>
      <c r="E270" s="45" t="s">
        <v>12</v>
      </c>
      <c r="F270" s="140"/>
      <c r="G270" s="140"/>
      <c r="H270" s="42">
        <f>SUM(F270,G270)*D270</f>
        <v>0</v>
      </c>
    </row>
    <row r="271" spans="1:8" ht="12.75">
      <c r="A271" s="85"/>
      <c r="B271" s="86" t="s">
        <v>245</v>
      </c>
      <c r="C271" s="87" t="s">
        <v>54</v>
      </c>
      <c r="D271" s="41">
        <v>1</v>
      </c>
      <c r="E271" s="45" t="s">
        <v>55</v>
      </c>
      <c r="F271" s="140"/>
      <c r="G271" s="140"/>
      <c r="H271" s="42">
        <f>SUM(F271,G271)*D271</f>
        <v>0</v>
      </c>
    </row>
    <row r="272" spans="1:8" ht="12.75">
      <c r="A272" s="85"/>
      <c r="B272" s="86" t="s">
        <v>246</v>
      </c>
      <c r="C272" s="87" t="s">
        <v>56</v>
      </c>
      <c r="D272" s="41">
        <v>1</v>
      </c>
      <c r="E272" s="45" t="s">
        <v>55</v>
      </c>
      <c r="F272" s="140"/>
      <c r="G272" s="140"/>
      <c r="H272" s="42">
        <f>SUM(F272,G272)*D272</f>
        <v>0</v>
      </c>
    </row>
    <row r="273" spans="1:8" ht="12.75">
      <c r="A273" s="67"/>
      <c r="B273" s="74" t="s">
        <v>30</v>
      </c>
      <c r="C273" s="89" t="s">
        <v>57</v>
      </c>
      <c r="D273" s="83"/>
      <c r="E273" s="84"/>
      <c r="F273" s="90"/>
      <c r="G273" s="90"/>
      <c r="H273" s="37"/>
    </row>
    <row r="274" spans="1:8" ht="12.75">
      <c r="A274" s="85"/>
      <c r="B274" s="86" t="s">
        <v>248</v>
      </c>
      <c r="C274" s="91" t="s">
        <v>58</v>
      </c>
      <c r="D274" s="81"/>
      <c r="E274" s="92"/>
      <c r="F274" s="88"/>
      <c r="G274" s="88"/>
      <c r="H274" s="42"/>
    </row>
    <row r="275" spans="1:8" ht="12.75">
      <c r="A275" s="85"/>
      <c r="B275" s="86" t="s">
        <v>249</v>
      </c>
      <c r="C275" s="87" t="s">
        <v>62</v>
      </c>
      <c r="D275" s="81">
        <v>7</v>
      </c>
      <c r="E275" s="45" t="s">
        <v>12</v>
      </c>
      <c r="F275" s="88" t="s">
        <v>44</v>
      </c>
      <c r="G275" s="140"/>
      <c r="H275" s="42">
        <f>SUM(F275,G275)*D275</f>
        <v>0</v>
      </c>
    </row>
    <row r="276" spans="1:8" ht="12.75">
      <c r="A276" s="85"/>
      <c r="B276" s="86" t="s">
        <v>250</v>
      </c>
      <c r="C276" s="87" t="s">
        <v>64</v>
      </c>
      <c r="D276" s="41">
        <v>48</v>
      </c>
      <c r="E276" s="45" t="s">
        <v>12</v>
      </c>
      <c r="F276" s="88" t="s">
        <v>44</v>
      </c>
      <c r="G276" s="140"/>
      <c r="H276" s="42">
        <f>SUM(F276,G276)*D276</f>
        <v>0</v>
      </c>
    </row>
    <row r="277" spans="1:8" ht="12.75">
      <c r="A277" s="85"/>
      <c r="B277" s="86" t="s">
        <v>251</v>
      </c>
      <c r="C277" s="87" t="s">
        <v>67</v>
      </c>
      <c r="D277" s="81">
        <v>48</v>
      </c>
      <c r="E277" s="45" t="s">
        <v>68</v>
      </c>
      <c r="F277" s="88" t="s">
        <v>44</v>
      </c>
      <c r="G277" s="140"/>
      <c r="H277" s="42">
        <f>SUM(F277,G277)*D277</f>
        <v>0</v>
      </c>
    </row>
    <row r="278" spans="1:8" ht="12.75">
      <c r="A278" s="85"/>
      <c r="B278" s="86" t="s">
        <v>255</v>
      </c>
      <c r="C278" s="91" t="s">
        <v>69</v>
      </c>
      <c r="D278" s="81"/>
      <c r="E278" s="92"/>
      <c r="F278" s="88"/>
      <c r="G278" s="88"/>
      <c r="H278" s="42"/>
    </row>
    <row r="279" spans="1:8" ht="12.75">
      <c r="A279" s="85"/>
      <c r="B279" s="86" t="s">
        <v>256</v>
      </c>
      <c r="C279" s="91" t="s">
        <v>196</v>
      </c>
      <c r="D279" s="81">
        <v>40</v>
      </c>
      <c r="E279" s="45" t="s">
        <v>28</v>
      </c>
      <c r="F279" s="88" t="s">
        <v>44</v>
      </c>
      <c r="G279" s="140"/>
      <c r="H279" s="42">
        <f>SUM(F279,G279)*D279</f>
        <v>0</v>
      </c>
    </row>
    <row r="280" spans="1:8" ht="12.75">
      <c r="A280" s="85"/>
      <c r="B280" s="86" t="s">
        <v>257</v>
      </c>
      <c r="C280" s="91" t="s">
        <v>197</v>
      </c>
      <c r="D280" s="81">
        <v>1</v>
      </c>
      <c r="E280" s="45" t="s">
        <v>55</v>
      </c>
      <c r="F280" s="88" t="s">
        <v>44</v>
      </c>
      <c r="G280" s="140"/>
      <c r="H280" s="42">
        <f>SUM(F280,G280)*D280</f>
        <v>0</v>
      </c>
    </row>
    <row r="281" spans="1:8" ht="12.75">
      <c r="A281" s="85"/>
      <c r="B281" s="86" t="s">
        <v>258</v>
      </c>
      <c r="C281" s="91" t="s">
        <v>72</v>
      </c>
      <c r="D281" s="81">
        <v>13</v>
      </c>
      <c r="E281" s="45" t="s">
        <v>12</v>
      </c>
      <c r="F281" s="88" t="s">
        <v>44</v>
      </c>
      <c r="G281" s="140"/>
      <c r="H281" s="42">
        <f>SUM(F281,G281)*D281</f>
        <v>0</v>
      </c>
    </row>
    <row r="282" spans="1:8" ht="12.75">
      <c r="A282" s="85"/>
      <c r="B282" s="86" t="s">
        <v>259</v>
      </c>
      <c r="C282" s="91" t="s">
        <v>75</v>
      </c>
      <c r="D282" s="81">
        <v>1</v>
      </c>
      <c r="E282" s="45" t="s">
        <v>74</v>
      </c>
      <c r="F282" s="88" t="s">
        <v>44</v>
      </c>
      <c r="G282" s="140"/>
      <c r="H282" s="42">
        <f>SUM(F282,G282)*D282</f>
        <v>0</v>
      </c>
    </row>
    <row r="283" spans="1:8" ht="12.75">
      <c r="A283" s="85"/>
      <c r="B283" s="86" t="s">
        <v>260</v>
      </c>
      <c r="C283" s="91" t="s">
        <v>76</v>
      </c>
      <c r="D283" s="81">
        <v>1</v>
      </c>
      <c r="E283" s="45" t="s">
        <v>74</v>
      </c>
      <c r="F283" s="88" t="s">
        <v>44</v>
      </c>
      <c r="G283" s="140"/>
      <c r="H283" s="42">
        <f>SUM(F283,G283)*D283</f>
        <v>0</v>
      </c>
    </row>
    <row r="284" spans="1:8" ht="12.75">
      <c r="A284" s="85"/>
      <c r="B284" s="86" t="s">
        <v>261</v>
      </c>
      <c r="C284" s="91" t="s">
        <v>78</v>
      </c>
      <c r="D284" s="81"/>
      <c r="E284" s="92"/>
      <c r="F284" s="88"/>
      <c r="G284" s="88"/>
      <c r="H284" s="42"/>
    </row>
    <row r="285" spans="1:8" ht="12.75">
      <c r="A285" s="85"/>
      <c r="B285" s="86" t="s">
        <v>262</v>
      </c>
      <c r="C285" s="91" t="s">
        <v>81</v>
      </c>
      <c r="D285" s="81">
        <v>2</v>
      </c>
      <c r="E285" s="45" t="s">
        <v>74</v>
      </c>
      <c r="F285" s="88" t="s">
        <v>44</v>
      </c>
      <c r="G285" s="140"/>
      <c r="H285" s="42">
        <f aca="true" t="shared" si="12" ref="H285:H291">SUM(F285,G285)*D285</f>
        <v>0</v>
      </c>
    </row>
    <row r="286" spans="1:8" ht="12.75">
      <c r="A286" s="85"/>
      <c r="B286" s="86" t="s">
        <v>263</v>
      </c>
      <c r="C286" s="91" t="s">
        <v>198</v>
      </c>
      <c r="D286" s="81">
        <v>3</v>
      </c>
      <c r="E286" s="45" t="s">
        <v>74</v>
      </c>
      <c r="F286" s="88" t="s">
        <v>44</v>
      </c>
      <c r="G286" s="140"/>
      <c r="H286" s="42">
        <f t="shared" si="12"/>
        <v>0</v>
      </c>
    </row>
    <row r="287" spans="1:8" ht="12.75">
      <c r="A287" s="85"/>
      <c r="B287" s="86" t="s">
        <v>264</v>
      </c>
      <c r="C287" s="91" t="s">
        <v>84</v>
      </c>
      <c r="D287" s="81">
        <v>1</v>
      </c>
      <c r="E287" s="45" t="s">
        <v>74</v>
      </c>
      <c r="F287" s="88" t="s">
        <v>44</v>
      </c>
      <c r="G287" s="140"/>
      <c r="H287" s="42">
        <f t="shared" si="12"/>
        <v>0</v>
      </c>
    </row>
    <row r="288" spans="1:8" ht="12.75">
      <c r="A288" s="85"/>
      <c r="B288" s="86" t="s">
        <v>265</v>
      </c>
      <c r="C288" s="91" t="s">
        <v>85</v>
      </c>
      <c r="D288" s="81">
        <v>1</v>
      </c>
      <c r="E288" s="93" t="s">
        <v>55</v>
      </c>
      <c r="F288" s="88" t="s">
        <v>44</v>
      </c>
      <c r="G288" s="140"/>
      <c r="H288" s="42">
        <f t="shared" si="12"/>
        <v>0</v>
      </c>
    </row>
    <row r="289" spans="1:8" ht="12.75">
      <c r="A289" s="85"/>
      <c r="B289" s="86" t="s">
        <v>266</v>
      </c>
      <c r="C289" s="91" t="s">
        <v>183</v>
      </c>
      <c r="D289" s="81">
        <v>1</v>
      </c>
      <c r="E289" s="45" t="s">
        <v>74</v>
      </c>
      <c r="F289" s="88" t="s">
        <v>44</v>
      </c>
      <c r="G289" s="140"/>
      <c r="H289" s="42">
        <f t="shared" si="12"/>
        <v>0</v>
      </c>
    </row>
    <row r="290" spans="1:8" ht="12.75">
      <c r="A290" s="85"/>
      <c r="B290" s="86" t="s">
        <v>268</v>
      </c>
      <c r="C290" s="87" t="s">
        <v>87</v>
      </c>
      <c r="D290" s="81">
        <v>6</v>
      </c>
      <c r="E290" s="45" t="s">
        <v>88</v>
      </c>
      <c r="F290" s="140"/>
      <c r="G290" s="140"/>
      <c r="H290" s="42">
        <f t="shared" si="12"/>
        <v>0</v>
      </c>
    </row>
    <row r="291" spans="1:8" ht="12.75">
      <c r="A291" s="85"/>
      <c r="B291" s="86" t="s">
        <v>269</v>
      </c>
      <c r="C291" s="87" t="s">
        <v>90</v>
      </c>
      <c r="D291" s="81">
        <v>1</v>
      </c>
      <c r="E291" s="93" t="s">
        <v>55</v>
      </c>
      <c r="F291" s="140"/>
      <c r="G291" s="140"/>
      <c r="H291" s="42">
        <f t="shared" si="12"/>
        <v>0</v>
      </c>
    </row>
    <row r="292" spans="1:8" ht="12.75">
      <c r="A292" s="67"/>
      <c r="B292" s="74" t="s">
        <v>31</v>
      </c>
      <c r="C292" s="89" t="s">
        <v>199</v>
      </c>
      <c r="D292" s="83"/>
      <c r="E292" s="84"/>
      <c r="F292" s="90"/>
      <c r="G292" s="90"/>
      <c r="H292" s="37"/>
    </row>
    <row r="293" spans="1:8" ht="25.5">
      <c r="A293" s="85"/>
      <c r="B293" s="86" t="s">
        <v>270</v>
      </c>
      <c r="C293" s="87" t="s">
        <v>200</v>
      </c>
      <c r="D293" s="41">
        <v>7</v>
      </c>
      <c r="E293" s="45" t="s">
        <v>12</v>
      </c>
      <c r="F293" s="140"/>
      <c r="G293" s="140"/>
      <c r="H293" s="42">
        <f>SUM(F293,G293)*D293</f>
        <v>0</v>
      </c>
    </row>
    <row r="294" spans="1:8" ht="12.75">
      <c r="A294" s="67"/>
      <c r="B294" s="74" t="s">
        <v>32</v>
      </c>
      <c r="C294" s="80" t="s">
        <v>185</v>
      </c>
      <c r="D294" s="83"/>
      <c r="E294" s="84"/>
      <c r="F294" s="90"/>
      <c r="G294" s="90"/>
      <c r="H294" s="125"/>
    </row>
    <row r="295" spans="1:8" ht="12.75">
      <c r="A295" s="85"/>
      <c r="B295" s="86" t="s">
        <v>272</v>
      </c>
      <c r="C295" s="87" t="s">
        <v>186</v>
      </c>
      <c r="D295" s="81"/>
      <c r="E295" s="93"/>
      <c r="F295" s="88"/>
      <c r="G295" s="88"/>
      <c r="H295" s="126"/>
    </row>
    <row r="296" spans="1:8" ht="25.5">
      <c r="A296" s="85"/>
      <c r="B296" s="108" t="s">
        <v>334</v>
      </c>
      <c r="C296" s="91" t="s">
        <v>201</v>
      </c>
      <c r="D296" s="81">
        <v>10</v>
      </c>
      <c r="E296" s="93" t="s">
        <v>12</v>
      </c>
      <c r="F296" s="140"/>
      <c r="G296" s="140"/>
      <c r="H296" s="42">
        <f>SUM(F296,G296)*D296</f>
        <v>0</v>
      </c>
    </row>
    <row r="297" spans="1:8" ht="12.75">
      <c r="A297" s="85"/>
      <c r="B297" s="108" t="s">
        <v>337</v>
      </c>
      <c r="C297" s="91" t="s">
        <v>203</v>
      </c>
      <c r="D297" s="81">
        <v>1</v>
      </c>
      <c r="E297" s="93" t="s">
        <v>55</v>
      </c>
      <c r="F297" s="140"/>
      <c r="G297" s="140"/>
      <c r="H297" s="42">
        <f>SUM(F297,G297)*D297</f>
        <v>0</v>
      </c>
    </row>
    <row r="298" spans="1:8" ht="12.75">
      <c r="A298" s="67"/>
      <c r="B298" s="74" t="s">
        <v>33</v>
      </c>
      <c r="C298" s="80" t="s">
        <v>97</v>
      </c>
      <c r="D298" s="83"/>
      <c r="E298" s="84"/>
      <c r="F298" s="90"/>
      <c r="G298" s="90"/>
      <c r="H298" s="37"/>
    </row>
    <row r="299" spans="1:8" ht="12.75">
      <c r="A299" s="85"/>
      <c r="B299" s="86" t="s">
        <v>273</v>
      </c>
      <c r="C299" s="87" t="s">
        <v>98</v>
      </c>
      <c r="D299" s="81"/>
      <c r="E299" s="93" t="s">
        <v>42</v>
      </c>
      <c r="F299" s="88"/>
      <c r="G299" s="88"/>
      <c r="H299" s="42"/>
    </row>
    <row r="300" spans="1:8" ht="12.75">
      <c r="A300" s="85"/>
      <c r="B300" s="86" t="s">
        <v>274</v>
      </c>
      <c r="C300" s="87" t="s">
        <v>100</v>
      </c>
      <c r="D300" s="41">
        <v>16</v>
      </c>
      <c r="E300" s="45" t="s">
        <v>12</v>
      </c>
      <c r="F300" s="140"/>
      <c r="G300" s="140"/>
      <c r="H300" s="42">
        <f aca="true" t="shared" si="13" ref="H300:H306">SUM(F300,G300)*D300</f>
        <v>0</v>
      </c>
    </row>
    <row r="301" spans="1:8" ht="12.75">
      <c r="A301" s="85"/>
      <c r="B301" s="86" t="s">
        <v>275</v>
      </c>
      <c r="C301" s="87" t="s">
        <v>101</v>
      </c>
      <c r="D301" s="41">
        <v>9</v>
      </c>
      <c r="E301" s="45" t="s">
        <v>12</v>
      </c>
      <c r="F301" s="140"/>
      <c r="G301" s="140"/>
      <c r="H301" s="42">
        <f t="shared" si="13"/>
        <v>0</v>
      </c>
    </row>
    <row r="302" spans="1:8" ht="12.75">
      <c r="A302" s="85"/>
      <c r="B302" s="86" t="s">
        <v>276</v>
      </c>
      <c r="C302" s="87" t="s">
        <v>102</v>
      </c>
      <c r="D302" s="41">
        <v>40</v>
      </c>
      <c r="E302" s="45" t="s">
        <v>12</v>
      </c>
      <c r="F302" s="140"/>
      <c r="G302" s="140"/>
      <c r="H302" s="42">
        <f t="shared" si="13"/>
        <v>0</v>
      </c>
    </row>
    <row r="303" spans="1:8" ht="12.75">
      <c r="A303" s="85"/>
      <c r="B303" s="86" t="s">
        <v>277</v>
      </c>
      <c r="C303" s="95" t="s">
        <v>103</v>
      </c>
      <c r="D303" s="41">
        <v>3</v>
      </c>
      <c r="E303" s="45" t="s">
        <v>74</v>
      </c>
      <c r="F303" s="140"/>
      <c r="G303" s="140"/>
      <c r="H303" s="42">
        <f t="shared" si="13"/>
        <v>0</v>
      </c>
    </row>
    <row r="304" spans="1:8" ht="12.75">
      <c r="A304" s="85"/>
      <c r="B304" s="86" t="s">
        <v>278</v>
      </c>
      <c r="C304" s="95" t="s">
        <v>104</v>
      </c>
      <c r="D304" s="41">
        <v>43</v>
      </c>
      <c r="E304" s="45" t="s">
        <v>74</v>
      </c>
      <c r="F304" s="140"/>
      <c r="G304" s="140"/>
      <c r="H304" s="42">
        <f t="shared" si="13"/>
        <v>0</v>
      </c>
    </row>
    <row r="305" spans="1:8" ht="12.75">
      <c r="A305" s="85"/>
      <c r="B305" s="86" t="s">
        <v>279</v>
      </c>
      <c r="C305" s="95" t="s">
        <v>105</v>
      </c>
      <c r="D305" s="41">
        <v>30</v>
      </c>
      <c r="E305" s="45" t="s">
        <v>74</v>
      </c>
      <c r="F305" s="140"/>
      <c r="G305" s="140"/>
      <c r="H305" s="42">
        <f t="shared" si="13"/>
        <v>0</v>
      </c>
    </row>
    <row r="306" spans="1:8" ht="12.75">
      <c r="A306" s="25"/>
      <c r="B306" s="86" t="s">
        <v>281</v>
      </c>
      <c r="C306" s="87" t="s">
        <v>107</v>
      </c>
      <c r="D306" s="41">
        <v>1</v>
      </c>
      <c r="E306" s="45" t="s">
        <v>28</v>
      </c>
      <c r="F306" s="140"/>
      <c r="G306" s="140"/>
      <c r="H306" s="42">
        <f t="shared" si="13"/>
        <v>0</v>
      </c>
    </row>
    <row r="307" spans="1:8" ht="12.75">
      <c r="A307" s="67"/>
      <c r="B307" s="96" t="s">
        <v>34</v>
      </c>
      <c r="C307" s="80" t="s">
        <v>108</v>
      </c>
      <c r="D307" s="83"/>
      <c r="E307" s="84"/>
      <c r="F307" s="90"/>
      <c r="G307" s="90"/>
      <c r="H307" s="37"/>
    </row>
    <row r="308" spans="1:8" ht="12.75">
      <c r="A308" s="85"/>
      <c r="B308" s="86" t="s">
        <v>283</v>
      </c>
      <c r="C308" s="87" t="s">
        <v>112</v>
      </c>
      <c r="D308" s="41">
        <v>25</v>
      </c>
      <c r="E308" s="45" t="s">
        <v>12</v>
      </c>
      <c r="F308" s="140"/>
      <c r="G308" s="140"/>
      <c r="H308" s="42">
        <f>SUM(F308,G308)*D308</f>
        <v>0</v>
      </c>
    </row>
    <row r="309" spans="1:8" ht="12.75">
      <c r="A309" s="98"/>
      <c r="B309" s="96" t="s">
        <v>288</v>
      </c>
      <c r="C309" s="89" t="s">
        <v>114</v>
      </c>
      <c r="D309" s="83"/>
      <c r="E309" s="84"/>
      <c r="F309" s="90"/>
      <c r="G309" s="90"/>
      <c r="H309" s="37"/>
    </row>
    <row r="310" spans="1:8" ht="12.75">
      <c r="A310" s="85"/>
      <c r="B310" s="99" t="s">
        <v>289</v>
      </c>
      <c r="C310" s="87" t="s">
        <v>115</v>
      </c>
      <c r="D310" s="81"/>
      <c r="E310" s="93"/>
      <c r="F310" s="88"/>
      <c r="G310" s="88"/>
      <c r="H310" s="42"/>
    </row>
    <row r="311" spans="1:8" ht="12.75">
      <c r="A311" s="85"/>
      <c r="B311" s="99" t="s">
        <v>290</v>
      </c>
      <c r="C311" s="87" t="s">
        <v>116</v>
      </c>
      <c r="D311" s="41">
        <v>1</v>
      </c>
      <c r="E311" s="45" t="s">
        <v>74</v>
      </c>
      <c r="F311" s="140"/>
      <c r="G311" s="140"/>
      <c r="H311" s="42">
        <f>SUM(F311,G311)*D311</f>
        <v>0</v>
      </c>
    </row>
    <row r="312" spans="1:8" ht="12.75">
      <c r="A312" s="98"/>
      <c r="B312" s="74" t="s">
        <v>291</v>
      </c>
      <c r="C312" s="89" t="s">
        <v>117</v>
      </c>
      <c r="D312" s="83"/>
      <c r="E312" s="84"/>
      <c r="F312" s="90"/>
      <c r="G312" s="90"/>
      <c r="H312" s="37"/>
    </row>
    <row r="313" spans="1:8" ht="12.75">
      <c r="A313" s="85"/>
      <c r="B313" s="86" t="s">
        <v>292</v>
      </c>
      <c r="C313" s="87" t="s">
        <v>204</v>
      </c>
      <c r="D313" s="81"/>
      <c r="E313" s="93"/>
      <c r="F313" s="88"/>
      <c r="G313" s="88"/>
      <c r="H313" s="42"/>
    </row>
    <row r="314" spans="1:8" ht="12.75">
      <c r="A314" s="85"/>
      <c r="B314" s="99" t="s">
        <v>293</v>
      </c>
      <c r="C314" s="87" t="s">
        <v>119</v>
      </c>
      <c r="D314" s="81">
        <v>1</v>
      </c>
      <c r="E314" s="45" t="s">
        <v>74</v>
      </c>
      <c r="F314" s="140"/>
      <c r="G314" s="140"/>
      <c r="H314" s="42">
        <f aca="true" t="shared" si="14" ref="H314:H320">SUM(F314,G314)*D314</f>
        <v>0</v>
      </c>
    </row>
    <row r="315" spans="1:8" ht="12.75">
      <c r="A315" s="67"/>
      <c r="B315" s="74" t="s">
        <v>294</v>
      </c>
      <c r="C315" s="80" t="s">
        <v>21</v>
      </c>
      <c r="D315" s="83"/>
      <c r="E315" s="84"/>
      <c r="F315" s="90"/>
      <c r="G315" s="90"/>
      <c r="H315" s="37"/>
    </row>
    <row r="316" spans="1:8" ht="12.75">
      <c r="A316" s="85"/>
      <c r="B316" s="86" t="s">
        <v>295</v>
      </c>
      <c r="C316" s="87" t="s">
        <v>121</v>
      </c>
      <c r="D316" s="41">
        <v>28</v>
      </c>
      <c r="E316" s="45" t="s">
        <v>12</v>
      </c>
      <c r="F316" s="140"/>
      <c r="G316" s="140"/>
      <c r="H316" s="42">
        <f t="shared" si="14"/>
        <v>0</v>
      </c>
    </row>
    <row r="317" spans="1:8" ht="12.75">
      <c r="A317" s="85"/>
      <c r="B317" s="86" t="s">
        <v>296</v>
      </c>
      <c r="C317" s="87" t="s">
        <v>205</v>
      </c>
      <c r="D317" s="41">
        <v>18</v>
      </c>
      <c r="E317" s="45" t="s">
        <v>12</v>
      </c>
      <c r="F317" s="140"/>
      <c r="G317" s="140"/>
      <c r="H317" s="42">
        <f t="shared" si="14"/>
        <v>0</v>
      </c>
    </row>
    <row r="318" spans="1:8" ht="12.75">
      <c r="A318" s="85"/>
      <c r="B318" s="86" t="s">
        <v>297</v>
      </c>
      <c r="C318" s="87" t="s">
        <v>123</v>
      </c>
      <c r="D318" s="41">
        <v>13</v>
      </c>
      <c r="E318" s="45" t="s">
        <v>12</v>
      </c>
      <c r="F318" s="140"/>
      <c r="G318" s="140"/>
      <c r="H318" s="42">
        <f t="shared" si="14"/>
        <v>0</v>
      </c>
    </row>
    <row r="319" spans="1:8" ht="12.75">
      <c r="A319" s="85"/>
      <c r="B319" s="86" t="s">
        <v>298</v>
      </c>
      <c r="C319" s="87" t="s">
        <v>124</v>
      </c>
      <c r="D319" s="41">
        <v>6</v>
      </c>
      <c r="E319" s="45" t="s">
        <v>12</v>
      </c>
      <c r="F319" s="140"/>
      <c r="G319" s="140"/>
      <c r="H319" s="42">
        <f t="shared" si="14"/>
        <v>0</v>
      </c>
    </row>
    <row r="320" spans="1:8" ht="12.75">
      <c r="A320" s="85"/>
      <c r="B320" s="86" t="s">
        <v>299</v>
      </c>
      <c r="C320" s="87" t="s">
        <v>206</v>
      </c>
      <c r="D320" s="41">
        <v>12</v>
      </c>
      <c r="E320" s="45" t="s">
        <v>12</v>
      </c>
      <c r="F320" s="140"/>
      <c r="G320" s="140"/>
      <c r="H320" s="42">
        <f t="shared" si="14"/>
        <v>0</v>
      </c>
    </row>
    <row r="321" spans="1:8" ht="12.75">
      <c r="A321" s="85"/>
      <c r="B321" s="86"/>
      <c r="C321" s="80" t="s">
        <v>24</v>
      </c>
      <c r="D321" s="81"/>
      <c r="E321" s="93"/>
      <c r="F321" s="88"/>
      <c r="G321" s="88"/>
      <c r="H321" s="37">
        <f>SUM(H269:H320)</f>
        <v>0</v>
      </c>
    </row>
    <row r="322" spans="1:8" ht="12.75">
      <c r="A322" s="85"/>
      <c r="B322" s="100">
        <v>2</v>
      </c>
      <c r="C322" s="101" t="s">
        <v>126</v>
      </c>
      <c r="D322" s="81"/>
      <c r="E322" s="93"/>
      <c r="F322" s="102"/>
      <c r="G322" s="102"/>
      <c r="H322" s="103"/>
    </row>
    <row r="323" spans="1:8" ht="12.75">
      <c r="A323" s="67"/>
      <c r="B323" s="100" t="s">
        <v>29</v>
      </c>
      <c r="C323" s="101" t="s">
        <v>127</v>
      </c>
      <c r="D323" s="83"/>
      <c r="E323" s="84"/>
      <c r="F323" s="104"/>
      <c r="G323" s="104"/>
      <c r="H323" s="37"/>
    </row>
    <row r="324" spans="1:8" ht="25.5">
      <c r="A324" s="85"/>
      <c r="B324" s="99" t="s">
        <v>59</v>
      </c>
      <c r="C324" s="106" t="s">
        <v>128</v>
      </c>
      <c r="D324" s="41">
        <v>2</v>
      </c>
      <c r="E324" s="93" t="s">
        <v>12</v>
      </c>
      <c r="F324" s="24"/>
      <c r="G324" s="24"/>
      <c r="H324" s="42">
        <f>SUM(F324,G324)*D324</f>
        <v>0</v>
      </c>
    </row>
    <row r="325" spans="1:8" ht="25.5">
      <c r="A325" s="85"/>
      <c r="B325" s="99" t="s">
        <v>61</v>
      </c>
      <c r="C325" s="106" t="s">
        <v>190</v>
      </c>
      <c r="D325" s="41">
        <v>2.5</v>
      </c>
      <c r="E325" s="93" t="s">
        <v>12</v>
      </c>
      <c r="F325" s="102" t="s">
        <v>191</v>
      </c>
      <c r="G325" s="24"/>
      <c r="H325" s="42">
        <f>SUM(F325,G325)*D325</f>
        <v>0</v>
      </c>
    </row>
    <row r="326" spans="1:8" ht="25.5">
      <c r="A326" s="85"/>
      <c r="B326" s="99" t="s">
        <v>63</v>
      </c>
      <c r="C326" s="106" t="s">
        <v>129</v>
      </c>
      <c r="D326" s="41">
        <v>4</v>
      </c>
      <c r="E326" s="93" t="s">
        <v>74</v>
      </c>
      <c r="F326" s="24"/>
      <c r="G326" s="24"/>
      <c r="H326" s="42">
        <f>SUM(F326,G326)*D326</f>
        <v>0</v>
      </c>
    </row>
    <row r="327" spans="1:8" ht="12.75">
      <c r="A327" s="67"/>
      <c r="B327" s="100" t="s">
        <v>35</v>
      </c>
      <c r="C327" s="101" t="s">
        <v>130</v>
      </c>
      <c r="D327" s="83"/>
      <c r="E327" s="84"/>
      <c r="F327" s="104"/>
      <c r="G327" s="104"/>
      <c r="H327" s="37"/>
    </row>
    <row r="328" spans="1:8" ht="12.75">
      <c r="A328" s="85"/>
      <c r="B328" s="99" t="s">
        <v>70</v>
      </c>
      <c r="C328" s="106" t="s">
        <v>131</v>
      </c>
      <c r="D328" s="81"/>
      <c r="E328" s="93"/>
      <c r="F328" s="102"/>
      <c r="G328" s="102"/>
      <c r="H328" s="42"/>
    </row>
    <row r="329" spans="1:8" ht="12.75">
      <c r="A329" s="85"/>
      <c r="B329" s="99" t="s">
        <v>301</v>
      </c>
      <c r="C329" s="106" t="s">
        <v>132</v>
      </c>
      <c r="D329" s="41">
        <v>1</v>
      </c>
      <c r="E329" s="45" t="s">
        <v>74</v>
      </c>
      <c r="F329" s="24"/>
      <c r="G329" s="24"/>
      <c r="H329" s="42">
        <f>SUM(F329,G329)*D329</f>
        <v>0</v>
      </c>
    </row>
    <row r="330" spans="1:8" ht="12.75">
      <c r="A330" s="85"/>
      <c r="B330" s="99" t="s">
        <v>302</v>
      </c>
      <c r="C330" s="106" t="s">
        <v>133</v>
      </c>
      <c r="D330" s="41">
        <v>2</v>
      </c>
      <c r="E330" s="45" t="s">
        <v>74</v>
      </c>
      <c r="F330" s="24"/>
      <c r="G330" s="24"/>
      <c r="H330" s="42">
        <f>SUM(F330,G330)*D330</f>
        <v>0</v>
      </c>
    </row>
    <row r="331" spans="1:8" ht="12.75">
      <c r="A331" s="85"/>
      <c r="B331" s="99" t="s">
        <v>303</v>
      </c>
      <c r="C331" s="106" t="s">
        <v>134</v>
      </c>
      <c r="D331" s="41">
        <v>1</v>
      </c>
      <c r="E331" s="45" t="s">
        <v>74</v>
      </c>
      <c r="F331" s="24"/>
      <c r="G331" s="24"/>
      <c r="H331" s="42">
        <f>SUM(F331,G331)*D331</f>
        <v>0</v>
      </c>
    </row>
    <row r="332" spans="1:8" ht="12.75">
      <c r="A332" s="67"/>
      <c r="B332" s="96" t="s">
        <v>77</v>
      </c>
      <c r="C332" s="89" t="s">
        <v>23</v>
      </c>
      <c r="D332" s="83"/>
      <c r="E332" s="84"/>
      <c r="F332" s="90"/>
      <c r="G332" s="90"/>
      <c r="H332" s="37"/>
    </row>
    <row r="333" spans="1:8" ht="12.75">
      <c r="A333" s="85"/>
      <c r="B333" s="86" t="s">
        <v>79</v>
      </c>
      <c r="C333" s="87" t="s">
        <v>136</v>
      </c>
      <c r="D333" s="81"/>
      <c r="E333" s="93"/>
      <c r="F333" s="88"/>
      <c r="G333" s="88"/>
      <c r="H333" s="42"/>
    </row>
    <row r="334" spans="1:8" ht="12.75">
      <c r="A334" s="85"/>
      <c r="B334" s="86" t="s">
        <v>305</v>
      </c>
      <c r="C334" s="87" t="s">
        <v>207</v>
      </c>
      <c r="D334" s="81">
        <v>43</v>
      </c>
      <c r="E334" s="45" t="s">
        <v>28</v>
      </c>
      <c r="F334" s="140"/>
      <c r="G334" s="140"/>
      <c r="H334" s="42">
        <f aca="true" t="shared" si="15" ref="H334:H349">SUM(F334,G334)*D334</f>
        <v>0</v>
      </c>
    </row>
    <row r="335" spans="1:8" ht="12.75">
      <c r="A335" s="85"/>
      <c r="B335" s="86" t="s">
        <v>306</v>
      </c>
      <c r="C335" s="87" t="s">
        <v>208</v>
      </c>
      <c r="D335" s="81">
        <v>1</v>
      </c>
      <c r="E335" s="45" t="s">
        <v>55</v>
      </c>
      <c r="F335" s="140"/>
      <c r="G335" s="140"/>
      <c r="H335" s="42">
        <f t="shared" si="15"/>
        <v>0</v>
      </c>
    </row>
    <row r="336" spans="1:8" ht="12.75">
      <c r="A336" s="67"/>
      <c r="B336" s="74" t="s">
        <v>86</v>
      </c>
      <c r="C336" s="89" t="s">
        <v>140</v>
      </c>
      <c r="D336" s="83"/>
      <c r="E336" s="84"/>
      <c r="F336" s="90"/>
      <c r="G336" s="90"/>
      <c r="H336" s="37"/>
    </row>
    <row r="337" spans="1:8" ht="12.75">
      <c r="A337" s="85"/>
      <c r="B337" s="86" t="s">
        <v>307</v>
      </c>
      <c r="C337" s="87" t="s">
        <v>141</v>
      </c>
      <c r="D337" s="81">
        <v>7</v>
      </c>
      <c r="E337" s="45" t="s">
        <v>74</v>
      </c>
      <c r="F337" s="140"/>
      <c r="G337" s="140"/>
      <c r="H337" s="42">
        <f t="shared" si="15"/>
        <v>0</v>
      </c>
    </row>
    <row r="338" spans="1:8" ht="12.75">
      <c r="A338" s="85"/>
      <c r="B338" s="86" t="s">
        <v>308</v>
      </c>
      <c r="C338" s="107" t="s">
        <v>142</v>
      </c>
      <c r="D338" s="81">
        <v>80</v>
      </c>
      <c r="E338" s="93" t="s">
        <v>143</v>
      </c>
      <c r="F338" s="140"/>
      <c r="G338" s="140"/>
      <c r="H338" s="42">
        <f t="shared" si="15"/>
        <v>0</v>
      </c>
    </row>
    <row r="339" spans="1:8" ht="12.75">
      <c r="A339" s="85"/>
      <c r="B339" s="86" t="s">
        <v>309</v>
      </c>
      <c r="C339" s="107" t="s">
        <v>144</v>
      </c>
      <c r="D339" s="81">
        <v>16</v>
      </c>
      <c r="E339" s="45" t="s">
        <v>74</v>
      </c>
      <c r="F339" s="140"/>
      <c r="G339" s="140"/>
      <c r="H339" s="42">
        <f t="shared" si="15"/>
        <v>0</v>
      </c>
    </row>
    <row r="340" spans="1:8" ht="12.75">
      <c r="A340" s="85"/>
      <c r="B340" s="86" t="s">
        <v>310</v>
      </c>
      <c r="C340" s="107" t="s">
        <v>192</v>
      </c>
      <c r="D340" s="81">
        <v>16</v>
      </c>
      <c r="E340" s="45" t="s">
        <v>74</v>
      </c>
      <c r="F340" s="140"/>
      <c r="G340" s="140"/>
      <c r="H340" s="42">
        <f t="shared" si="15"/>
        <v>0</v>
      </c>
    </row>
    <row r="341" spans="1:8" ht="12.75">
      <c r="A341" s="67"/>
      <c r="B341" s="74" t="s">
        <v>89</v>
      </c>
      <c r="C341" s="89" t="s">
        <v>146</v>
      </c>
      <c r="D341" s="83"/>
      <c r="E341" s="84"/>
      <c r="F341" s="90"/>
      <c r="G341" s="90"/>
      <c r="H341" s="37"/>
    </row>
    <row r="342" spans="1:8" ht="12.75">
      <c r="A342" s="85"/>
      <c r="B342" s="86" t="s">
        <v>311</v>
      </c>
      <c r="C342" s="95" t="s">
        <v>147</v>
      </c>
      <c r="D342" s="81">
        <v>1</v>
      </c>
      <c r="E342" s="45" t="s">
        <v>74</v>
      </c>
      <c r="F342" s="140"/>
      <c r="G342" s="140"/>
      <c r="H342" s="42">
        <f t="shared" si="15"/>
        <v>0</v>
      </c>
    </row>
    <row r="343" spans="1:8" ht="12.75">
      <c r="A343" s="85"/>
      <c r="B343" s="86" t="s">
        <v>312</v>
      </c>
      <c r="C343" s="95" t="s">
        <v>148</v>
      </c>
      <c r="D343" s="81">
        <v>2</v>
      </c>
      <c r="E343" s="45" t="s">
        <v>74</v>
      </c>
      <c r="F343" s="140"/>
      <c r="G343" s="140"/>
      <c r="H343" s="42">
        <f t="shared" si="15"/>
        <v>0</v>
      </c>
    </row>
    <row r="344" spans="1:8" ht="12.75">
      <c r="A344" s="85"/>
      <c r="B344" s="86" t="s">
        <v>313</v>
      </c>
      <c r="C344" s="95" t="s">
        <v>149</v>
      </c>
      <c r="D344" s="81">
        <v>1</v>
      </c>
      <c r="E344" s="45" t="s">
        <v>74</v>
      </c>
      <c r="F344" s="140"/>
      <c r="G344" s="140"/>
      <c r="H344" s="42">
        <f t="shared" si="15"/>
        <v>0</v>
      </c>
    </row>
    <row r="345" spans="1:8" ht="12.75">
      <c r="A345" s="85"/>
      <c r="B345" s="86" t="s">
        <v>314</v>
      </c>
      <c r="C345" s="95" t="s">
        <v>150</v>
      </c>
      <c r="D345" s="81">
        <v>1</v>
      </c>
      <c r="E345" s="45" t="s">
        <v>74</v>
      </c>
      <c r="F345" s="140"/>
      <c r="G345" s="140"/>
      <c r="H345" s="42">
        <f t="shared" si="15"/>
        <v>0</v>
      </c>
    </row>
    <row r="346" spans="1:8" ht="12.75">
      <c r="A346" s="85"/>
      <c r="B346" s="86" t="s">
        <v>315</v>
      </c>
      <c r="C346" s="95" t="s">
        <v>151</v>
      </c>
      <c r="D346" s="81">
        <v>8</v>
      </c>
      <c r="E346" s="45" t="s">
        <v>74</v>
      </c>
      <c r="F346" s="140"/>
      <c r="G346" s="140"/>
      <c r="H346" s="42">
        <f t="shared" si="15"/>
        <v>0</v>
      </c>
    </row>
    <row r="347" spans="1:8" ht="12.75">
      <c r="A347" s="67"/>
      <c r="B347" s="74" t="s">
        <v>316</v>
      </c>
      <c r="C347" s="89" t="s">
        <v>152</v>
      </c>
      <c r="D347" s="83"/>
      <c r="E347" s="84"/>
      <c r="F347" s="90"/>
      <c r="G347" s="90"/>
      <c r="H347" s="37"/>
    </row>
    <row r="348" spans="1:8" ht="12.75">
      <c r="A348" s="85"/>
      <c r="B348" s="108" t="s">
        <v>317</v>
      </c>
      <c r="C348" s="87" t="s">
        <v>153</v>
      </c>
      <c r="D348" s="41">
        <v>350</v>
      </c>
      <c r="E348" s="45" t="s">
        <v>12</v>
      </c>
      <c r="F348" s="140"/>
      <c r="G348" s="140"/>
      <c r="H348" s="42">
        <f t="shared" si="15"/>
        <v>0</v>
      </c>
    </row>
    <row r="349" spans="1:8" ht="12.75">
      <c r="A349" s="85"/>
      <c r="B349" s="108" t="s">
        <v>318</v>
      </c>
      <c r="C349" s="87" t="s">
        <v>25</v>
      </c>
      <c r="D349" s="41">
        <v>350</v>
      </c>
      <c r="E349" s="45" t="s">
        <v>12</v>
      </c>
      <c r="F349" s="140"/>
      <c r="G349" s="140"/>
      <c r="H349" s="42">
        <f t="shared" si="15"/>
        <v>0</v>
      </c>
    </row>
    <row r="350" spans="1:8" ht="12.75">
      <c r="A350" s="85"/>
      <c r="B350" s="99"/>
      <c r="C350" s="101" t="s">
        <v>154</v>
      </c>
      <c r="D350" s="41"/>
      <c r="E350" s="93"/>
      <c r="F350" s="102"/>
      <c r="G350" s="102"/>
      <c r="H350" s="105">
        <f>SUM(H324:H349)</f>
        <v>0</v>
      </c>
    </row>
    <row r="351" spans="1:8" ht="12.75">
      <c r="A351" s="67"/>
      <c r="B351" s="74">
        <v>3</v>
      </c>
      <c r="C351" s="80" t="s">
        <v>155</v>
      </c>
      <c r="D351" s="109"/>
      <c r="E351" s="84"/>
      <c r="F351" s="90"/>
      <c r="G351" s="90"/>
      <c r="H351" s="42"/>
    </row>
    <row r="352" spans="1:8" ht="12.75">
      <c r="A352" s="67"/>
      <c r="B352" s="74" t="s">
        <v>1</v>
      </c>
      <c r="C352" s="80" t="s">
        <v>156</v>
      </c>
      <c r="D352" s="109"/>
      <c r="E352" s="84"/>
      <c r="F352" s="90"/>
      <c r="G352" s="90"/>
      <c r="H352" s="37"/>
    </row>
    <row r="353" spans="1:8" ht="12.75">
      <c r="A353" s="85"/>
      <c r="B353" s="86" t="s">
        <v>93</v>
      </c>
      <c r="C353" s="95" t="s">
        <v>157</v>
      </c>
      <c r="D353" s="41">
        <v>1</v>
      </c>
      <c r="E353" s="45" t="s">
        <v>74</v>
      </c>
      <c r="F353" s="140"/>
      <c r="G353" s="140"/>
      <c r="H353" s="42">
        <f aca="true" t="shared" si="16" ref="H353:H366">SUM(F353,G353)*D353</f>
        <v>0</v>
      </c>
    </row>
    <row r="354" spans="1:8" ht="12.75">
      <c r="A354" s="85"/>
      <c r="B354" s="86" t="s">
        <v>138</v>
      </c>
      <c r="C354" s="95" t="s">
        <v>193</v>
      </c>
      <c r="D354" s="41">
        <v>1</v>
      </c>
      <c r="E354" s="45" t="s">
        <v>74</v>
      </c>
      <c r="F354" s="140"/>
      <c r="G354" s="140"/>
      <c r="H354" s="42">
        <f t="shared" si="16"/>
        <v>0</v>
      </c>
    </row>
    <row r="355" spans="1:8" ht="12.75">
      <c r="A355" s="85"/>
      <c r="B355" s="86" t="s">
        <v>319</v>
      </c>
      <c r="C355" s="95" t="s">
        <v>159</v>
      </c>
      <c r="D355" s="41">
        <v>1</v>
      </c>
      <c r="E355" s="93" t="s">
        <v>74</v>
      </c>
      <c r="F355" s="140"/>
      <c r="G355" s="140"/>
      <c r="H355" s="42">
        <f t="shared" si="16"/>
        <v>0</v>
      </c>
    </row>
    <row r="356" spans="1:8" ht="12.75">
      <c r="A356" s="85"/>
      <c r="B356" s="86" t="s">
        <v>320</v>
      </c>
      <c r="C356" s="95" t="s">
        <v>160</v>
      </c>
      <c r="D356" s="41">
        <v>1</v>
      </c>
      <c r="E356" s="93" t="s">
        <v>74</v>
      </c>
      <c r="F356" s="140"/>
      <c r="G356" s="140"/>
      <c r="H356" s="42">
        <f t="shared" si="16"/>
        <v>0</v>
      </c>
    </row>
    <row r="357" spans="1:8" ht="12.75">
      <c r="A357" s="85"/>
      <c r="B357" s="86" t="s">
        <v>321</v>
      </c>
      <c r="C357" s="95" t="s">
        <v>161</v>
      </c>
      <c r="D357" s="41">
        <v>1</v>
      </c>
      <c r="E357" s="93" t="s">
        <v>74</v>
      </c>
      <c r="F357" s="140"/>
      <c r="G357" s="140"/>
      <c r="H357" s="42">
        <f t="shared" si="16"/>
        <v>0</v>
      </c>
    </row>
    <row r="358" spans="1:8" ht="12.75">
      <c r="A358" s="85"/>
      <c r="B358" s="86" t="s">
        <v>322</v>
      </c>
      <c r="C358" s="95" t="s">
        <v>162</v>
      </c>
      <c r="D358" s="41">
        <v>1</v>
      </c>
      <c r="E358" s="45" t="s">
        <v>74</v>
      </c>
      <c r="F358" s="140"/>
      <c r="G358" s="140"/>
      <c r="H358" s="42">
        <f t="shared" si="16"/>
        <v>0</v>
      </c>
    </row>
    <row r="359" spans="1:8" ht="12.75">
      <c r="A359" s="67"/>
      <c r="B359" s="74" t="s">
        <v>2</v>
      </c>
      <c r="C359" s="80" t="s">
        <v>163</v>
      </c>
      <c r="D359" s="83"/>
      <c r="E359" s="84"/>
      <c r="F359" s="90"/>
      <c r="G359" s="90"/>
      <c r="H359" s="37"/>
    </row>
    <row r="360" spans="1:8" ht="12.75">
      <c r="A360" s="85"/>
      <c r="B360" s="86" t="s">
        <v>323</v>
      </c>
      <c r="C360" s="95" t="s">
        <v>164</v>
      </c>
      <c r="D360" s="41">
        <v>1</v>
      </c>
      <c r="E360" s="45" t="s">
        <v>74</v>
      </c>
      <c r="F360" s="140"/>
      <c r="G360" s="140"/>
      <c r="H360" s="42">
        <f t="shared" si="16"/>
        <v>0</v>
      </c>
    </row>
    <row r="361" spans="1:8" ht="12.75">
      <c r="A361" s="67"/>
      <c r="B361" s="74" t="s">
        <v>324</v>
      </c>
      <c r="C361" s="80" t="s">
        <v>165</v>
      </c>
      <c r="D361" s="109"/>
      <c r="E361" s="110"/>
      <c r="F361" s="90"/>
      <c r="G361" s="90"/>
      <c r="H361" s="37"/>
    </row>
    <row r="362" spans="1:8" ht="12.75">
      <c r="A362" s="85"/>
      <c r="B362" s="86" t="s">
        <v>325</v>
      </c>
      <c r="C362" s="40" t="s">
        <v>166</v>
      </c>
      <c r="D362" s="41">
        <v>1</v>
      </c>
      <c r="E362" s="45" t="s">
        <v>55</v>
      </c>
      <c r="F362" s="24"/>
      <c r="G362" s="24"/>
      <c r="H362" s="42">
        <f t="shared" si="16"/>
        <v>0</v>
      </c>
    </row>
    <row r="363" spans="1:8" ht="12.75">
      <c r="A363" s="85"/>
      <c r="B363" s="86" t="s">
        <v>326</v>
      </c>
      <c r="C363" s="40" t="s">
        <v>167</v>
      </c>
      <c r="D363" s="41">
        <v>1</v>
      </c>
      <c r="E363" s="45" t="s">
        <v>55</v>
      </c>
      <c r="F363" s="24"/>
      <c r="G363" s="24"/>
      <c r="H363" s="42">
        <f t="shared" si="16"/>
        <v>0</v>
      </c>
    </row>
    <row r="364" spans="1:8" ht="12.75">
      <c r="A364" s="67"/>
      <c r="B364" s="74" t="s">
        <v>327</v>
      </c>
      <c r="C364" s="80" t="s">
        <v>168</v>
      </c>
      <c r="D364" s="109"/>
      <c r="E364" s="84"/>
      <c r="F364" s="90"/>
      <c r="G364" s="90"/>
      <c r="H364" s="37"/>
    </row>
    <row r="365" spans="1:8" ht="12.75">
      <c r="A365" s="85"/>
      <c r="B365" s="86" t="s">
        <v>328</v>
      </c>
      <c r="C365" s="40" t="s">
        <v>169</v>
      </c>
      <c r="D365" s="41">
        <v>1</v>
      </c>
      <c r="E365" s="45" t="s">
        <v>55</v>
      </c>
      <c r="F365" s="140"/>
      <c r="G365" s="140"/>
      <c r="H365" s="42">
        <f t="shared" si="16"/>
        <v>0</v>
      </c>
    </row>
    <row r="366" spans="1:8" ht="12.75">
      <c r="A366" s="85"/>
      <c r="B366" s="86" t="s">
        <v>329</v>
      </c>
      <c r="C366" s="40" t="s">
        <v>167</v>
      </c>
      <c r="D366" s="41">
        <v>1</v>
      </c>
      <c r="E366" s="45" t="s">
        <v>55</v>
      </c>
      <c r="F366" s="140"/>
      <c r="G366" s="140"/>
      <c r="H366" s="42">
        <f t="shared" si="16"/>
        <v>0</v>
      </c>
    </row>
    <row r="367" spans="1:8" ht="12.75">
      <c r="A367" s="85"/>
      <c r="B367" s="86"/>
      <c r="C367" s="101" t="s">
        <v>170</v>
      </c>
      <c r="D367" s="41"/>
      <c r="E367" s="45"/>
      <c r="F367" s="88"/>
      <c r="G367" s="88"/>
      <c r="H367" s="37">
        <f>SUM(H352:H366)</f>
        <v>0</v>
      </c>
    </row>
    <row r="368" spans="1:8" ht="12.75">
      <c r="A368" s="31"/>
      <c r="B368" s="74">
        <v>4</v>
      </c>
      <c r="C368" s="33" t="s">
        <v>172</v>
      </c>
      <c r="D368" s="34"/>
      <c r="E368" s="35"/>
      <c r="F368" s="36"/>
      <c r="G368" s="36"/>
      <c r="H368" s="42"/>
    </row>
    <row r="369" spans="1:8" s="38" customFormat="1" ht="12.75">
      <c r="A369" s="31"/>
      <c r="B369" s="32" t="s">
        <v>20</v>
      </c>
      <c r="C369" s="33" t="s">
        <v>362</v>
      </c>
      <c r="D369" s="34"/>
      <c r="E369" s="35"/>
      <c r="F369" s="36"/>
      <c r="G369" s="36"/>
      <c r="H369" s="37"/>
    </row>
    <row r="370" spans="1:8" s="116" customFormat="1" ht="12.75" customHeight="1">
      <c r="A370" s="112"/>
      <c r="B370" s="44" t="s">
        <v>187</v>
      </c>
      <c r="C370" s="113" t="s">
        <v>363</v>
      </c>
      <c r="D370" s="114">
        <v>9</v>
      </c>
      <c r="E370" s="115" t="s">
        <v>28</v>
      </c>
      <c r="F370" s="140"/>
      <c r="G370" s="140"/>
      <c r="H370" s="42">
        <f aca="true" t="shared" si="17" ref="H370:H376">SUM(F370,G370)*D370</f>
        <v>0</v>
      </c>
    </row>
    <row r="371" spans="1:8" s="116" customFormat="1" ht="12.75" customHeight="1">
      <c r="A371" s="112"/>
      <c r="B371" s="44" t="s">
        <v>202</v>
      </c>
      <c r="C371" s="113" t="s">
        <v>364</v>
      </c>
      <c r="D371" s="114">
        <v>5</v>
      </c>
      <c r="E371" s="45" t="s">
        <v>365</v>
      </c>
      <c r="F371" s="140"/>
      <c r="G371" s="140"/>
      <c r="H371" s="42">
        <f t="shared" si="17"/>
        <v>0</v>
      </c>
    </row>
    <row r="372" spans="1:8" s="116" customFormat="1" ht="12.75" customHeight="1">
      <c r="A372" s="112"/>
      <c r="B372" s="44" t="s">
        <v>335</v>
      </c>
      <c r="C372" s="113" t="s">
        <v>366</v>
      </c>
      <c r="D372" s="114">
        <v>1</v>
      </c>
      <c r="E372" s="45" t="s">
        <v>365</v>
      </c>
      <c r="F372" s="140"/>
      <c r="G372" s="140"/>
      <c r="H372" s="42">
        <f t="shared" si="17"/>
        <v>0</v>
      </c>
    </row>
    <row r="373" spans="1:8" s="116" customFormat="1" ht="12.75" customHeight="1">
      <c r="A373" s="112"/>
      <c r="B373" s="44" t="s">
        <v>367</v>
      </c>
      <c r="C373" s="113" t="s">
        <v>368</v>
      </c>
      <c r="D373" s="114">
        <v>6</v>
      </c>
      <c r="E373" s="45" t="s">
        <v>55</v>
      </c>
      <c r="F373" s="140"/>
      <c r="G373" s="140"/>
      <c r="H373" s="42">
        <f t="shared" si="17"/>
        <v>0</v>
      </c>
    </row>
    <row r="374" spans="1:8" s="116" customFormat="1" ht="12.75" customHeight="1">
      <c r="A374" s="112"/>
      <c r="B374" s="44" t="s">
        <v>369</v>
      </c>
      <c r="C374" s="113" t="s">
        <v>370</v>
      </c>
      <c r="D374" s="114">
        <v>60</v>
      </c>
      <c r="E374" s="115" t="s">
        <v>28</v>
      </c>
      <c r="F374" s="140"/>
      <c r="G374" s="140"/>
      <c r="H374" s="42">
        <f t="shared" si="17"/>
        <v>0</v>
      </c>
    </row>
    <row r="375" spans="1:8" s="116" customFormat="1" ht="12.75" customHeight="1">
      <c r="A375" s="112"/>
      <c r="B375" s="44" t="s">
        <v>371</v>
      </c>
      <c r="C375" s="113" t="s">
        <v>372</v>
      </c>
      <c r="D375" s="114">
        <v>1</v>
      </c>
      <c r="E375" s="45" t="s">
        <v>365</v>
      </c>
      <c r="F375" s="140"/>
      <c r="G375" s="140"/>
      <c r="H375" s="42">
        <f t="shared" si="17"/>
        <v>0</v>
      </c>
    </row>
    <row r="376" spans="1:8" s="116" customFormat="1" ht="12.75" customHeight="1">
      <c r="A376" s="112"/>
      <c r="B376" s="44" t="s">
        <v>373</v>
      </c>
      <c r="C376" s="113" t="s">
        <v>374</v>
      </c>
      <c r="D376" s="114">
        <v>1</v>
      </c>
      <c r="E376" s="45" t="s">
        <v>365</v>
      </c>
      <c r="F376" s="140"/>
      <c r="G376" s="140"/>
      <c r="H376" s="42">
        <f t="shared" si="17"/>
        <v>0</v>
      </c>
    </row>
    <row r="377" spans="1:8" s="38" customFormat="1" ht="12.75">
      <c r="A377" s="39"/>
      <c r="B377" s="44" t="s">
        <v>375</v>
      </c>
      <c r="C377" s="40" t="s">
        <v>376</v>
      </c>
      <c r="D377" s="41">
        <v>1</v>
      </c>
      <c r="E377" s="45" t="s">
        <v>365</v>
      </c>
      <c r="F377" s="140"/>
      <c r="G377" s="140"/>
      <c r="H377" s="42">
        <f>SUM(F377,G377)*D377</f>
        <v>0</v>
      </c>
    </row>
    <row r="378" spans="1:8" s="121" customFormat="1" ht="12.75">
      <c r="A378" s="117"/>
      <c r="B378" s="44" t="s">
        <v>377</v>
      </c>
      <c r="C378" s="118" t="s">
        <v>381</v>
      </c>
      <c r="D378" s="119">
        <v>1</v>
      </c>
      <c r="E378" s="120" t="s">
        <v>365</v>
      </c>
      <c r="F378" s="141"/>
      <c r="G378" s="141"/>
      <c r="H378" s="42">
        <f>SUM(F378,G378)*D378</f>
        <v>0</v>
      </c>
    </row>
    <row r="379" spans="1:8" s="38" customFormat="1" ht="12.75">
      <c r="A379" s="39"/>
      <c r="B379" s="44" t="s">
        <v>380</v>
      </c>
      <c r="C379" s="43" t="s">
        <v>378</v>
      </c>
      <c r="D379" s="41">
        <v>1</v>
      </c>
      <c r="E379" s="45" t="s">
        <v>365</v>
      </c>
      <c r="F379" s="140"/>
      <c r="G379" s="140"/>
      <c r="H379" s="42">
        <f>SUM(F379,G379)*D379</f>
        <v>0</v>
      </c>
    </row>
    <row r="380" spans="1:8" s="38" customFormat="1" ht="12.75">
      <c r="A380" s="39"/>
      <c r="B380" s="44" t="s">
        <v>379</v>
      </c>
      <c r="C380" s="43" t="s">
        <v>194</v>
      </c>
      <c r="D380" s="41">
        <v>1</v>
      </c>
      <c r="E380" s="45" t="s">
        <v>55</v>
      </c>
      <c r="F380" s="140"/>
      <c r="G380" s="140"/>
      <c r="H380" s="42">
        <f>SUM(F380,G380)*D380</f>
        <v>0</v>
      </c>
    </row>
    <row r="381" spans="1:8" ht="12.75">
      <c r="A381" s="39"/>
      <c r="B381" s="44"/>
      <c r="C381" s="80" t="s">
        <v>173</v>
      </c>
      <c r="D381" s="34"/>
      <c r="E381" s="35"/>
      <c r="F381" s="36"/>
      <c r="G381" s="36"/>
      <c r="H381" s="37">
        <f>SUM(H370:H380)</f>
        <v>0</v>
      </c>
    </row>
    <row r="382" spans="1:9" ht="12.75">
      <c r="A382" s="25"/>
      <c r="B382" s="127"/>
      <c r="C382" s="33" t="s">
        <v>360</v>
      </c>
      <c r="D382" s="27"/>
      <c r="E382" s="28"/>
      <c r="F382" s="36">
        <f>SUMPRODUCT(F270:F380,D270:D380)</f>
        <v>0</v>
      </c>
      <c r="G382" s="36">
        <f>SUMPRODUCT(G270:G380,D270:D380)</f>
        <v>0</v>
      </c>
      <c r="H382" s="124">
        <f>SUM(H321,H350,H367,H381)</f>
        <v>0</v>
      </c>
      <c r="I382" s="30">
        <f>F382+G382</f>
        <v>0</v>
      </c>
    </row>
    <row r="383" spans="1:8" ht="12.75">
      <c r="A383" s="67"/>
      <c r="B383" s="74" t="s">
        <v>171</v>
      </c>
      <c r="C383" s="80" t="s">
        <v>209</v>
      </c>
      <c r="D383" s="41"/>
      <c r="E383" s="45"/>
      <c r="F383" s="88"/>
      <c r="G383" s="88"/>
      <c r="H383" s="42"/>
    </row>
    <row r="384" spans="1:8" ht="12.75">
      <c r="A384" s="67"/>
      <c r="B384" s="74">
        <v>1</v>
      </c>
      <c r="C384" s="80" t="s">
        <v>175</v>
      </c>
      <c r="D384" s="41"/>
      <c r="E384" s="45"/>
      <c r="F384" s="88"/>
      <c r="G384" s="88"/>
      <c r="H384" s="37"/>
    </row>
    <row r="385" spans="1:8" ht="12.75">
      <c r="A385" s="67"/>
      <c r="B385" s="74" t="s">
        <v>0</v>
      </c>
      <c r="C385" s="80" t="s">
        <v>176</v>
      </c>
      <c r="D385" s="83"/>
      <c r="E385" s="84"/>
      <c r="F385" s="90"/>
      <c r="G385" s="90"/>
      <c r="H385" s="37"/>
    </row>
    <row r="386" spans="1:8" ht="12.75">
      <c r="A386" s="85"/>
      <c r="B386" s="86" t="s">
        <v>244</v>
      </c>
      <c r="C386" s="87" t="s">
        <v>53</v>
      </c>
      <c r="D386" s="41">
        <v>1</v>
      </c>
      <c r="E386" s="45" t="s">
        <v>12</v>
      </c>
      <c r="F386" s="140"/>
      <c r="G386" s="140"/>
      <c r="H386" s="42">
        <f>SUM(F386,G386)*D386</f>
        <v>0</v>
      </c>
    </row>
    <row r="387" spans="1:8" ht="12.75">
      <c r="A387" s="85"/>
      <c r="B387" s="86" t="s">
        <v>245</v>
      </c>
      <c r="C387" s="87" t="s">
        <v>54</v>
      </c>
      <c r="D387" s="41">
        <v>1</v>
      </c>
      <c r="E387" s="45" t="s">
        <v>55</v>
      </c>
      <c r="F387" s="140"/>
      <c r="G387" s="140"/>
      <c r="H387" s="42">
        <f>SUM(F387,G387)*D387</f>
        <v>0</v>
      </c>
    </row>
    <row r="388" spans="1:8" ht="12.75">
      <c r="A388" s="85"/>
      <c r="B388" s="86" t="s">
        <v>246</v>
      </c>
      <c r="C388" s="87" t="s">
        <v>56</v>
      </c>
      <c r="D388" s="41">
        <v>1</v>
      </c>
      <c r="E388" s="45" t="s">
        <v>55</v>
      </c>
      <c r="F388" s="140"/>
      <c r="G388" s="140"/>
      <c r="H388" s="42">
        <f>SUM(F388,G388)*D388</f>
        <v>0</v>
      </c>
    </row>
    <row r="389" spans="1:8" ht="12.75">
      <c r="A389" s="67"/>
      <c r="B389" s="74" t="s">
        <v>30</v>
      </c>
      <c r="C389" s="89" t="s">
        <v>57</v>
      </c>
      <c r="D389" s="83"/>
      <c r="E389" s="84"/>
      <c r="F389" s="90"/>
      <c r="G389" s="90"/>
      <c r="H389" s="37"/>
    </row>
    <row r="390" spans="1:8" ht="12.75">
      <c r="A390" s="85"/>
      <c r="B390" s="86" t="s">
        <v>248</v>
      </c>
      <c r="C390" s="91" t="s">
        <v>58</v>
      </c>
      <c r="D390" s="81"/>
      <c r="E390" s="92"/>
      <c r="F390" s="88"/>
      <c r="G390" s="88"/>
      <c r="H390" s="42"/>
    </row>
    <row r="391" spans="1:8" ht="12.75">
      <c r="A391" s="85"/>
      <c r="B391" s="86" t="s">
        <v>249</v>
      </c>
      <c r="C391" s="87" t="s">
        <v>60</v>
      </c>
      <c r="D391" s="81">
        <v>22</v>
      </c>
      <c r="E391" s="45" t="s">
        <v>12</v>
      </c>
      <c r="F391" s="88" t="s">
        <v>44</v>
      </c>
      <c r="G391" s="140"/>
      <c r="H391" s="42">
        <f aca="true" t="shared" si="18" ref="H391:H396">SUM(F391,G391)*D391</f>
        <v>0</v>
      </c>
    </row>
    <row r="392" spans="1:8" ht="12.75">
      <c r="A392" s="85"/>
      <c r="B392" s="86" t="s">
        <v>250</v>
      </c>
      <c r="C392" s="87" t="s">
        <v>62</v>
      </c>
      <c r="D392" s="81">
        <v>5</v>
      </c>
      <c r="E392" s="45" t="s">
        <v>12</v>
      </c>
      <c r="F392" s="88" t="s">
        <v>44</v>
      </c>
      <c r="G392" s="140"/>
      <c r="H392" s="42">
        <f t="shared" si="18"/>
        <v>0</v>
      </c>
    </row>
    <row r="393" spans="1:8" ht="12.75">
      <c r="A393" s="85"/>
      <c r="B393" s="86" t="s">
        <v>251</v>
      </c>
      <c r="C393" s="87" t="s">
        <v>210</v>
      </c>
      <c r="D393" s="41">
        <v>3</v>
      </c>
      <c r="E393" s="45" t="s">
        <v>12</v>
      </c>
      <c r="F393" s="88" t="s">
        <v>44</v>
      </c>
      <c r="G393" s="140"/>
      <c r="H393" s="42">
        <f t="shared" si="18"/>
        <v>0</v>
      </c>
    </row>
    <row r="394" spans="1:8" ht="12.75">
      <c r="A394" s="85"/>
      <c r="B394" s="86" t="s">
        <v>252</v>
      </c>
      <c r="C394" s="87" t="s">
        <v>66</v>
      </c>
      <c r="D394" s="81">
        <v>4</v>
      </c>
      <c r="E394" s="45" t="s">
        <v>12</v>
      </c>
      <c r="F394" s="88" t="s">
        <v>44</v>
      </c>
      <c r="G394" s="140"/>
      <c r="H394" s="42">
        <f t="shared" si="18"/>
        <v>0</v>
      </c>
    </row>
    <row r="395" spans="1:8" ht="12.75">
      <c r="A395" s="85"/>
      <c r="B395" s="86" t="s">
        <v>253</v>
      </c>
      <c r="C395" s="87" t="s">
        <v>211</v>
      </c>
      <c r="D395" s="81">
        <v>20</v>
      </c>
      <c r="E395" s="45" t="s">
        <v>12</v>
      </c>
      <c r="F395" s="88" t="s">
        <v>44</v>
      </c>
      <c r="G395" s="140"/>
      <c r="H395" s="42">
        <f t="shared" si="18"/>
        <v>0</v>
      </c>
    </row>
    <row r="396" spans="1:8" ht="12.75">
      <c r="A396" s="85"/>
      <c r="B396" s="86" t="s">
        <v>254</v>
      </c>
      <c r="C396" s="87" t="s">
        <v>178</v>
      </c>
      <c r="D396" s="81">
        <v>9</v>
      </c>
      <c r="E396" s="45" t="s">
        <v>12</v>
      </c>
      <c r="F396" s="88" t="s">
        <v>44</v>
      </c>
      <c r="G396" s="140"/>
      <c r="H396" s="42">
        <f t="shared" si="18"/>
        <v>0</v>
      </c>
    </row>
    <row r="397" spans="1:8" ht="12.75">
      <c r="A397" s="85"/>
      <c r="B397" s="86" t="s">
        <v>255</v>
      </c>
      <c r="C397" s="91" t="s">
        <v>69</v>
      </c>
      <c r="D397" s="81"/>
      <c r="E397" s="92"/>
      <c r="F397" s="88"/>
      <c r="G397" s="88"/>
      <c r="H397" s="42"/>
    </row>
    <row r="398" spans="1:8" ht="12.75">
      <c r="A398" s="85"/>
      <c r="B398" s="86" t="s">
        <v>256</v>
      </c>
      <c r="C398" s="91" t="s">
        <v>212</v>
      </c>
      <c r="D398" s="81">
        <v>3</v>
      </c>
      <c r="E398" s="45" t="s">
        <v>28</v>
      </c>
      <c r="F398" s="88" t="s">
        <v>44</v>
      </c>
      <c r="G398" s="140"/>
      <c r="H398" s="42">
        <f aca="true" t="shared" si="19" ref="H398:H408">SUM(F398,G398)*D398</f>
        <v>0</v>
      </c>
    </row>
    <row r="399" spans="1:8" ht="12.75">
      <c r="A399" s="85"/>
      <c r="B399" s="86" t="s">
        <v>257</v>
      </c>
      <c r="C399" s="91" t="s">
        <v>213</v>
      </c>
      <c r="D399" s="81">
        <v>23</v>
      </c>
      <c r="E399" s="45" t="s">
        <v>12</v>
      </c>
      <c r="F399" s="88" t="s">
        <v>44</v>
      </c>
      <c r="G399" s="140"/>
      <c r="H399" s="42">
        <f t="shared" si="19"/>
        <v>0</v>
      </c>
    </row>
    <row r="400" spans="1:8" ht="12.75">
      <c r="A400" s="85"/>
      <c r="B400" s="86" t="s">
        <v>258</v>
      </c>
      <c r="C400" s="91" t="s">
        <v>214</v>
      </c>
      <c r="D400" s="81">
        <v>6</v>
      </c>
      <c r="E400" s="45" t="s">
        <v>28</v>
      </c>
      <c r="F400" s="88" t="s">
        <v>44</v>
      </c>
      <c r="G400" s="140"/>
      <c r="H400" s="42">
        <f t="shared" si="19"/>
        <v>0</v>
      </c>
    </row>
    <row r="401" spans="1:8" ht="12.75">
      <c r="A401" s="85"/>
      <c r="B401" s="86" t="s">
        <v>259</v>
      </c>
      <c r="C401" s="91" t="s">
        <v>72</v>
      </c>
      <c r="D401" s="81">
        <v>9</v>
      </c>
      <c r="E401" s="45" t="s">
        <v>12</v>
      </c>
      <c r="F401" s="88" t="s">
        <v>44</v>
      </c>
      <c r="G401" s="140"/>
      <c r="H401" s="42">
        <f t="shared" si="19"/>
        <v>0</v>
      </c>
    </row>
    <row r="402" spans="1:8" ht="12.75">
      <c r="A402" s="85"/>
      <c r="B402" s="86" t="s">
        <v>260</v>
      </c>
      <c r="C402" s="91" t="s">
        <v>73</v>
      </c>
      <c r="D402" s="81">
        <v>4</v>
      </c>
      <c r="E402" s="45" t="s">
        <v>74</v>
      </c>
      <c r="F402" s="88" t="s">
        <v>44</v>
      </c>
      <c r="G402" s="140"/>
      <c r="H402" s="42">
        <f t="shared" si="19"/>
        <v>0</v>
      </c>
    </row>
    <row r="403" spans="1:8" s="3" customFormat="1" ht="25.5">
      <c r="A403" s="128"/>
      <c r="B403" s="99" t="s">
        <v>331</v>
      </c>
      <c r="C403" s="129" t="s">
        <v>215</v>
      </c>
      <c r="D403" s="130">
        <v>1</v>
      </c>
      <c r="E403" s="131" t="s">
        <v>55</v>
      </c>
      <c r="F403" s="102" t="s">
        <v>44</v>
      </c>
      <c r="G403" s="24"/>
      <c r="H403" s="103">
        <f t="shared" si="19"/>
        <v>0</v>
      </c>
    </row>
    <row r="404" spans="1:8" ht="12.75">
      <c r="A404" s="85"/>
      <c r="B404" s="86" t="s">
        <v>332</v>
      </c>
      <c r="C404" s="91" t="s">
        <v>75</v>
      </c>
      <c r="D404" s="81">
        <v>1</v>
      </c>
      <c r="E404" s="45" t="s">
        <v>74</v>
      </c>
      <c r="F404" s="88" t="s">
        <v>44</v>
      </c>
      <c r="G404" s="140"/>
      <c r="H404" s="42">
        <f t="shared" si="19"/>
        <v>0</v>
      </c>
    </row>
    <row r="405" spans="1:8" ht="12.75">
      <c r="A405" s="85"/>
      <c r="B405" s="86" t="s">
        <v>333</v>
      </c>
      <c r="C405" s="91" t="s">
        <v>76</v>
      </c>
      <c r="D405" s="81">
        <v>1</v>
      </c>
      <c r="E405" s="45" t="s">
        <v>74</v>
      </c>
      <c r="F405" s="88" t="s">
        <v>44</v>
      </c>
      <c r="G405" s="140"/>
      <c r="H405" s="42">
        <f t="shared" si="19"/>
        <v>0</v>
      </c>
    </row>
    <row r="406" spans="1:8" ht="12.75">
      <c r="A406" s="85"/>
      <c r="B406" s="86" t="s">
        <v>338</v>
      </c>
      <c r="C406" s="91" t="s">
        <v>216</v>
      </c>
      <c r="D406" s="81">
        <v>2</v>
      </c>
      <c r="E406" s="45" t="s">
        <v>55</v>
      </c>
      <c r="F406" s="88" t="s">
        <v>44</v>
      </c>
      <c r="G406" s="140"/>
      <c r="H406" s="42">
        <f t="shared" si="19"/>
        <v>0</v>
      </c>
    </row>
    <row r="407" spans="1:8" ht="12.75">
      <c r="A407" s="85"/>
      <c r="B407" s="86" t="s">
        <v>339</v>
      </c>
      <c r="C407" s="91" t="s">
        <v>217</v>
      </c>
      <c r="D407" s="81">
        <v>2</v>
      </c>
      <c r="E407" s="45" t="s">
        <v>55</v>
      </c>
      <c r="F407" s="88" t="s">
        <v>44</v>
      </c>
      <c r="G407" s="140"/>
      <c r="H407" s="42">
        <f t="shared" si="19"/>
        <v>0</v>
      </c>
    </row>
    <row r="408" spans="1:8" ht="12.75">
      <c r="A408" s="85"/>
      <c r="B408" s="86" t="s">
        <v>340</v>
      </c>
      <c r="C408" s="91" t="s">
        <v>182</v>
      </c>
      <c r="D408" s="81">
        <v>2</v>
      </c>
      <c r="E408" s="45" t="s">
        <v>55</v>
      </c>
      <c r="F408" s="88" t="s">
        <v>44</v>
      </c>
      <c r="G408" s="140"/>
      <c r="H408" s="42">
        <f t="shared" si="19"/>
        <v>0</v>
      </c>
    </row>
    <row r="409" spans="1:8" ht="12.75">
      <c r="A409" s="85"/>
      <c r="B409" s="86" t="s">
        <v>261</v>
      </c>
      <c r="C409" s="91" t="s">
        <v>78</v>
      </c>
      <c r="D409" s="81"/>
      <c r="E409" s="92"/>
      <c r="F409" s="88"/>
      <c r="G409" s="88"/>
      <c r="H409" s="42"/>
    </row>
    <row r="410" spans="1:8" ht="12.75">
      <c r="A410" s="85"/>
      <c r="B410" s="86" t="s">
        <v>262</v>
      </c>
      <c r="C410" s="91" t="s">
        <v>81</v>
      </c>
      <c r="D410" s="81">
        <v>15</v>
      </c>
      <c r="E410" s="45" t="s">
        <v>74</v>
      </c>
      <c r="F410" s="88" t="s">
        <v>44</v>
      </c>
      <c r="G410" s="140"/>
      <c r="H410" s="42">
        <f>SUM(F410,G410)*D410</f>
        <v>0</v>
      </c>
    </row>
    <row r="411" spans="1:8" ht="12.75">
      <c r="A411" s="85"/>
      <c r="B411" s="86" t="s">
        <v>263</v>
      </c>
      <c r="C411" s="91" t="s">
        <v>183</v>
      </c>
      <c r="D411" s="81">
        <v>1</v>
      </c>
      <c r="E411" s="45" t="s">
        <v>74</v>
      </c>
      <c r="F411" s="88" t="s">
        <v>44</v>
      </c>
      <c r="G411" s="140"/>
      <c r="H411" s="42">
        <f>SUM(F411,G411)*D411</f>
        <v>0</v>
      </c>
    </row>
    <row r="412" spans="1:8" ht="12.75">
      <c r="A412" s="85"/>
      <c r="B412" s="86" t="s">
        <v>264</v>
      </c>
      <c r="C412" s="91" t="s">
        <v>184</v>
      </c>
      <c r="D412" s="81">
        <v>1</v>
      </c>
      <c r="E412" s="45" t="s">
        <v>74</v>
      </c>
      <c r="F412" s="88" t="s">
        <v>44</v>
      </c>
      <c r="G412" s="140"/>
      <c r="H412" s="42">
        <f>SUM(F412,G412)*D412</f>
        <v>0</v>
      </c>
    </row>
    <row r="413" spans="1:8" ht="12.75">
      <c r="A413" s="85"/>
      <c r="B413" s="86" t="s">
        <v>268</v>
      </c>
      <c r="C413" s="87" t="s">
        <v>87</v>
      </c>
      <c r="D413" s="81">
        <v>18</v>
      </c>
      <c r="E413" s="45" t="s">
        <v>88</v>
      </c>
      <c r="F413" s="140"/>
      <c r="G413" s="140"/>
      <c r="H413" s="42">
        <f>SUM(F413,G413)*D413</f>
        <v>0</v>
      </c>
    </row>
    <row r="414" spans="1:8" ht="12.75">
      <c r="A414" s="85"/>
      <c r="B414" s="86" t="s">
        <v>269</v>
      </c>
      <c r="C414" s="87" t="s">
        <v>90</v>
      </c>
      <c r="D414" s="81">
        <v>1</v>
      </c>
      <c r="E414" s="93" t="s">
        <v>55</v>
      </c>
      <c r="F414" s="140"/>
      <c r="G414" s="140"/>
      <c r="H414" s="42">
        <f>SUM(F414,G414)*D414</f>
        <v>0</v>
      </c>
    </row>
    <row r="415" spans="1:8" ht="12.75">
      <c r="A415" s="67"/>
      <c r="B415" s="74" t="s">
        <v>31</v>
      </c>
      <c r="C415" s="80" t="s">
        <v>91</v>
      </c>
      <c r="D415" s="83"/>
      <c r="E415" s="84"/>
      <c r="F415" s="90"/>
      <c r="G415" s="90"/>
      <c r="H415" s="37"/>
    </row>
    <row r="416" spans="1:8" ht="12.75">
      <c r="A416" s="85"/>
      <c r="B416" s="108" t="s">
        <v>270</v>
      </c>
      <c r="C416" s="91" t="s">
        <v>92</v>
      </c>
      <c r="D416" s="81"/>
      <c r="E416" s="93"/>
      <c r="F416" s="88"/>
      <c r="G416" s="88"/>
      <c r="H416" s="42"/>
    </row>
    <row r="417" spans="1:8" ht="12.75">
      <c r="A417" s="85"/>
      <c r="B417" s="108" t="s">
        <v>271</v>
      </c>
      <c r="C417" s="91" t="s">
        <v>94</v>
      </c>
      <c r="D417" s="81">
        <v>0.25</v>
      </c>
      <c r="E417" s="93" t="s">
        <v>12</v>
      </c>
      <c r="F417" s="140"/>
      <c r="G417" s="140"/>
      <c r="H417" s="42">
        <f>SUM(F417,G417)*D417</f>
        <v>0</v>
      </c>
    </row>
    <row r="418" spans="1:8" ht="12.75">
      <c r="A418" s="67"/>
      <c r="B418" s="74" t="s">
        <v>32</v>
      </c>
      <c r="C418" s="80" t="s">
        <v>95</v>
      </c>
      <c r="D418" s="83"/>
      <c r="E418" s="84"/>
      <c r="F418" s="90"/>
      <c r="G418" s="90"/>
      <c r="H418" s="37"/>
    </row>
    <row r="419" spans="1:8" ht="12.75">
      <c r="A419" s="85"/>
      <c r="B419" s="86" t="s">
        <v>272</v>
      </c>
      <c r="C419" s="87" t="s">
        <v>96</v>
      </c>
      <c r="D419" s="41">
        <v>40</v>
      </c>
      <c r="E419" s="45" t="s">
        <v>12</v>
      </c>
      <c r="F419" s="140"/>
      <c r="G419" s="140"/>
      <c r="H419" s="42">
        <f>SUM(F419,G419)*D419</f>
        <v>0</v>
      </c>
    </row>
    <row r="420" spans="1:8" ht="12.75">
      <c r="A420" s="67"/>
      <c r="B420" s="74" t="s">
        <v>33</v>
      </c>
      <c r="C420" s="80" t="s">
        <v>185</v>
      </c>
      <c r="D420" s="83"/>
      <c r="E420" s="84"/>
      <c r="F420" s="90"/>
      <c r="G420" s="90"/>
      <c r="H420" s="125"/>
    </row>
    <row r="421" spans="1:8" ht="12.75">
      <c r="A421" s="85"/>
      <c r="B421" s="86" t="s">
        <v>273</v>
      </c>
      <c r="C421" s="87" t="s">
        <v>186</v>
      </c>
      <c r="D421" s="81"/>
      <c r="E421" s="93"/>
      <c r="F421" s="88"/>
      <c r="G421" s="88"/>
      <c r="H421" s="126"/>
    </row>
    <row r="422" spans="1:8" ht="12.75">
      <c r="A422" s="85"/>
      <c r="B422" s="86" t="s">
        <v>274</v>
      </c>
      <c r="C422" s="91" t="s">
        <v>188</v>
      </c>
      <c r="D422" s="81">
        <v>15</v>
      </c>
      <c r="E422" s="93" t="s">
        <v>12</v>
      </c>
      <c r="F422" s="140"/>
      <c r="G422" s="140"/>
      <c r="H422" s="126">
        <f>SUM(F422,G422)*D422</f>
        <v>0</v>
      </c>
    </row>
    <row r="423" spans="1:8" ht="12.75">
      <c r="A423" s="67"/>
      <c r="B423" s="74" t="s">
        <v>34</v>
      </c>
      <c r="C423" s="80" t="s">
        <v>97</v>
      </c>
      <c r="D423" s="83"/>
      <c r="E423" s="84"/>
      <c r="F423" s="90"/>
      <c r="G423" s="90"/>
      <c r="H423" s="37"/>
    </row>
    <row r="424" spans="1:8" ht="12.75">
      <c r="A424" s="85"/>
      <c r="B424" s="86" t="s">
        <v>283</v>
      </c>
      <c r="C424" s="87" t="s">
        <v>98</v>
      </c>
      <c r="D424" s="81"/>
      <c r="E424" s="93" t="s">
        <v>42</v>
      </c>
      <c r="F424" s="88"/>
      <c r="G424" s="88"/>
      <c r="H424" s="42"/>
    </row>
    <row r="425" spans="1:8" ht="12.75">
      <c r="A425" s="85"/>
      <c r="B425" s="86" t="s">
        <v>341</v>
      </c>
      <c r="C425" s="87" t="s">
        <v>100</v>
      </c>
      <c r="D425" s="41">
        <v>80</v>
      </c>
      <c r="E425" s="45" t="s">
        <v>12</v>
      </c>
      <c r="F425" s="140"/>
      <c r="G425" s="140"/>
      <c r="H425" s="42">
        <f>SUM(F425,G425)*D425</f>
        <v>0</v>
      </c>
    </row>
    <row r="426" spans="1:8" ht="12.75">
      <c r="A426" s="85"/>
      <c r="B426" s="86" t="s">
        <v>342</v>
      </c>
      <c r="C426" s="87" t="s">
        <v>101</v>
      </c>
      <c r="D426" s="41">
        <v>4</v>
      </c>
      <c r="E426" s="45" t="s">
        <v>12</v>
      </c>
      <c r="F426" s="140"/>
      <c r="G426" s="140"/>
      <c r="H426" s="42">
        <f aca="true" t="shared" si="20" ref="H426:H431">SUM(F426,G426)*D426</f>
        <v>0</v>
      </c>
    </row>
    <row r="427" spans="1:8" ht="12.75">
      <c r="A427" s="85"/>
      <c r="B427" s="86" t="s">
        <v>343</v>
      </c>
      <c r="C427" s="87" t="s">
        <v>218</v>
      </c>
      <c r="D427" s="41">
        <v>1</v>
      </c>
      <c r="E427" s="45" t="s">
        <v>12</v>
      </c>
      <c r="F427" s="140"/>
      <c r="G427" s="140"/>
      <c r="H427" s="42">
        <f t="shared" si="20"/>
        <v>0</v>
      </c>
    </row>
    <row r="428" spans="1:8" ht="12.75">
      <c r="A428" s="85"/>
      <c r="B428" s="86" t="s">
        <v>344</v>
      </c>
      <c r="C428" s="95" t="s">
        <v>103</v>
      </c>
      <c r="D428" s="41">
        <v>55</v>
      </c>
      <c r="E428" s="45" t="s">
        <v>74</v>
      </c>
      <c r="F428" s="140"/>
      <c r="G428" s="140"/>
      <c r="H428" s="42">
        <f t="shared" si="20"/>
        <v>0</v>
      </c>
    </row>
    <row r="429" spans="1:8" ht="12.75">
      <c r="A429" s="85"/>
      <c r="B429" s="86" t="s">
        <v>345</v>
      </c>
      <c r="C429" s="87" t="s">
        <v>219</v>
      </c>
      <c r="D429" s="41">
        <v>3</v>
      </c>
      <c r="E429" s="45" t="s">
        <v>12</v>
      </c>
      <c r="F429" s="140"/>
      <c r="G429" s="140"/>
      <c r="H429" s="42">
        <f t="shared" si="20"/>
        <v>0</v>
      </c>
    </row>
    <row r="430" spans="1:8" ht="12.75">
      <c r="A430" s="85"/>
      <c r="B430" s="86" t="s">
        <v>346</v>
      </c>
      <c r="C430" s="87" t="s">
        <v>220</v>
      </c>
      <c r="D430" s="41">
        <v>15</v>
      </c>
      <c r="E430" s="45" t="s">
        <v>12</v>
      </c>
      <c r="F430" s="140"/>
      <c r="G430" s="140"/>
      <c r="H430" s="42">
        <f t="shared" si="20"/>
        <v>0</v>
      </c>
    </row>
    <row r="431" spans="1:8" ht="12.75">
      <c r="A431" s="85"/>
      <c r="B431" s="86" t="s">
        <v>284</v>
      </c>
      <c r="C431" s="87" t="s">
        <v>107</v>
      </c>
      <c r="D431" s="41">
        <v>8</v>
      </c>
      <c r="E431" s="45" t="s">
        <v>28</v>
      </c>
      <c r="F431" s="140"/>
      <c r="G431" s="140"/>
      <c r="H431" s="42">
        <f t="shared" si="20"/>
        <v>0</v>
      </c>
    </row>
    <row r="432" spans="1:8" ht="12.75">
      <c r="A432" s="67"/>
      <c r="B432" s="96" t="s">
        <v>288</v>
      </c>
      <c r="C432" s="80" t="s">
        <v>108</v>
      </c>
      <c r="D432" s="83"/>
      <c r="E432" s="84"/>
      <c r="F432" s="90"/>
      <c r="G432" s="90"/>
      <c r="H432" s="37"/>
    </row>
    <row r="433" spans="1:8" ht="12.75">
      <c r="A433" s="85"/>
      <c r="B433" s="86" t="s">
        <v>289</v>
      </c>
      <c r="C433" s="87" t="s">
        <v>109</v>
      </c>
      <c r="D433" s="41">
        <v>60</v>
      </c>
      <c r="E433" s="45" t="s">
        <v>12</v>
      </c>
      <c r="F433" s="140"/>
      <c r="G433" s="140"/>
      <c r="H433" s="42">
        <f>SUM(G433,F433)*D433</f>
        <v>0</v>
      </c>
    </row>
    <row r="434" spans="1:8" ht="12.75">
      <c r="A434" s="85"/>
      <c r="B434" s="86" t="s">
        <v>347</v>
      </c>
      <c r="C434" s="87" t="s">
        <v>110</v>
      </c>
      <c r="D434" s="41">
        <v>60</v>
      </c>
      <c r="E434" s="45" t="s">
        <v>12</v>
      </c>
      <c r="F434" s="140"/>
      <c r="G434" s="140"/>
      <c r="H434" s="42">
        <f>SUM(G434,F434)*D434</f>
        <v>0</v>
      </c>
    </row>
    <row r="435" spans="1:8" ht="12.75">
      <c r="A435" s="85"/>
      <c r="B435" s="86" t="s">
        <v>348</v>
      </c>
      <c r="C435" s="87" t="s">
        <v>111</v>
      </c>
      <c r="D435" s="41">
        <v>60</v>
      </c>
      <c r="E435" s="45" t="s">
        <v>12</v>
      </c>
      <c r="F435" s="140"/>
      <c r="G435" s="140"/>
      <c r="H435" s="42">
        <f>SUM(G435,F435)*D435</f>
        <v>0</v>
      </c>
    </row>
    <row r="436" spans="1:8" ht="12.75">
      <c r="A436" s="85"/>
      <c r="B436" s="86" t="s">
        <v>349</v>
      </c>
      <c r="C436" s="87" t="s">
        <v>112</v>
      </c>
      <c r="D436" s="41">
        <v>13</v>
      </c>
      <c r="E436" s="45" t="s">
        <v>12</v>
      </c>
      <c r="F436" s="140"/>
      <c r="G436" s="140"/>
      <c r="H436" s="42">
        <f>SUM(G436,F436)*D436</f>
        <v>0</v>
      </c>
    </row>
    <row r="437" spans="1:8" ht="12.75">
      <c r="A437" s="85"/>
      <c r="B437" s="86" t="s">
        <v>350</v>
      </c>
      <c r="C437" s="87" t="s">
        <v>221</v>
      </c>
      <c r="D437" s="41">
        <v>15</v>
      </c>
      <c r="E437" s="45" t="s">
        <v>12</v>
      </c>
      <c r="F437" s="140"/>
      <c r="G437" s="140"/>
      <c r="H437" s="42">
        <f>SUM(G437,F437)*D437</f>
        <v>0</v>
      </c>
    </row>
    <row r="438" spans="1:8" ht="12.75">
      <c r="A438" s="98"/>
      <c r="B438" s="96" t="s">
        <v>291</v>
      </c>
      <c r="C438" s="89" t="s">
        <v>114</v>
      </c>
      <c r="D438" s="83"/>
      <c r="E438" s="84"/>
      <c r="F438" s="90"/>
      <c r="G438" s="90"/>
      <c r="H438" s="37"/>
    </row>
    <row r="439" spans="1:8" ht="12.75">
      <c r="A439" s="85"/>
      <c r="B439" s="99" t="s">
        <v>292</v>
      </c>
      <c r="C439" s="87" t="s">
        <v>115</v>
      </c>
      <c r="D439" s="81"/>
      <c r="E439" s="93"/>
      <c r="F439" s="88"/>
      <c r="G439" s="88"/>
      <c r="H439" s="42"/>
    </row>
    <row r="440" spans="1:8" ht="12.75">
      <c r="A440" s="85"/>
      <c r="B440" s="99" t="s">
        <v>293</v>
      </c>
      <c r="C440" s="87" t="s">
        <v>116</v>
      </c>
      <c r="D440" s="41">
        <v>4</v>
      </c>
      <c r="E440" s="45" t="s">
        <v>74</v>
      </c>
      <c r="F440" s="140"/>
      <c r="G440" s="140"/>
      <c r="H440" s="42">
        <f>SUM(F440,G440)*D440</f>
        <v>0</v>
      </c>
    </row>
    <row r="441" spans="1:8" ht="12.75">
      <c r="A441" s="98"/>
      <c r="B441" s="74" t="s">
        <v>294</v>
      </c>
      <c r="C441" s="89" t="s">
        <v>117</v>
      </c>
      <c r="D441" s="83"/>
      <c r="E441" s="84"/>
      <c r="F441" s="90"/>
      <c r="G441" s="90"/>
      <c r="H441" s="37"/>
    </row>
    <row r="442" spans="1:8" ht="12.75">
      <c r="A442" s="85"/>
      <c r="B442" s="86" t="s">
        <v>295</v>
      </c>
      <c r="C442" s="87" t="s">
        <v>189</v>
      </c>
      <c r="D442" s="81">
        <v>1</v>
      </c>
      <c r="E442" s="45" t="s">
        <v>74</v>
      </c>
      <c r="F442" s="140"/>
      <c r="G442" s="140"/>
      <c r="H442" s="42">
        <f>SUM(F442,G442)*D442</f>
        <v>0</v>
      </c>
    </row>
    <row r="443" spans="1:8" ht="12.75">
      <c r="A443" s="85"/>
      <c r="B443" s="86" t="s">
        <v>296</v>
      </c>
      <c r="C443" s="87" t="s">
        <v>222</v>
      </c>
      <c r="D443" s="27">
        <v>2</v>
      </c>
      <c r="E443" s="28" t="s">
        <v>55</v>
      </c>
      <c r="F443" s="142"/>
      <c r="G443" s="142"/>
      <c r="H443" s="42">
        <f>SUM(F443,G443)*D443</f>
        <v>0</v>
      </c>
    </row>
    <row r="444" spans="1:8" ht="12.75">
      <c r="A444" s="85"/>
      <c r="B444" s="86" t="s">
        <v>297</v>
      </c>
      <c r="C444" s="91" t="s">
        <v>223</v>
      </c>
      <c r="D444" s="81">
        <v>1</v>
      </c>
      <c r="E444" s="93" t="s">
        <v>224</v>
      </c>
      <c r="F444" s="140"/>
      <c r="G444" s="140"/>
      <c r="H444" s="42">
        <f>SUM(F444,G444)*D444</f>
        <v>0</v>
      </c>
    </row>
    <row r="445" spans="1:8" ht="12.75">
      <c r="A445" s="85"/>
      <c r="B445" s="100" t="s">
        <v>351</v>
      </c>
      <c r="C445" s="80" t="s">
        <v>225</v>
      </c>
      <c r="D445" s="83"/>
      <c r="E445" s="110"/>
      <c r="F445" s="90"/>
      <c r="G445" s="90"/>
      <c r="H445" s="37"/>
    </row>
    <row r="446" spans="1:8" ht="12.75">
      <c r="A446" s="85"/>
      <c r="B446" s="99" t="s">
        <v>352</v>
      </c>
      <c r="C446" s="87" t="s">
        <v>226</v>
      </c>
      <c r="D446" s="81">
        <v>5</v>
      </c>
      <c r="E446" s="45" t="s">
        <v>12</v>
      </c>
      <c r="F446" s="140"/>
      <c r="G446" s="140"/>
      <c r="H446" s="42">
        <f>SUM(F446,G446)*D446</f>
        <v>0</v>
      </c>
    </row>
    <row r="447" spans="1:8" ht="12.75">
      <c r="A447" s="67"/>
      <c r="B447" s="32" t="s">
        <v>353</v>
      </c>
      <c r="C447" s="80" t="s">
        <v>21</v>
      </c>
      <c r="D447" s="83"/>
      <c r="E447" s="84"/>
      <c r="F447" s="90"/>
      <c r="G447" s="90"/>
      <c r="H447" s="37"/>
    </row>
    <row r="448" spans="1:8" ht="12.75">
      <c r="A448" s="85"/>
      <c r="B448" s="44" t="s">
        <v>354</v>
      </c>
      <c r="C448" s="87" t="s">
        <v>120</v>
      </c>
      <c r="D448" s="41">
        <v>30</v>
      </c>
      <c r="E448" s="45" t="s">
        <v>12</v>
      </c>
      <c r="F448" s="140"/>
      <c r="G448" s="140"/>
      <c r="H448" s="42">
        <f>SUM(F448,G448)*D448</f>
        <v>0</v>
      </c>
    </row>
    <row r="449" spans="1:8" ht="12.75">
      <c r="A449" s="85"/>
      <c r="B449" s="44" t="s">
        <v>355</v>
      </c>
      <c r="C449" s="87" t="s">
        <v>121</v>
      </c>
      <c r="D449" s="41">
        <v>30</v>
      </c>
      <c r="E449" s="45" t="s">
        <v>12</v>
      </c>
      <c r="F449" s="140"/>
      <c r="G449" s="140"/>
      <c r="H449" s="42">
        <f>SUM(F449,G449)*D449</f>
        <v>0</v>
      </c>
    </row>
    <row r="450" spans="1:8" ht="12.75">
      <c r="A450" s="85"/>
      <c r="B450" s="44" t="s">
        <v>356</v>
      </c>
      <c r="C450" s="87" t="s">
        <v>122</v>
      </c>
      <c r="D450" s="41">
        <v>20</v>
      </c>
      <c r="E450" s="45" t="s">
        <v>12</v>
      </c>
      <c r="F450" s="140"/>
      <c r="G450" s="140"/>
      <c r="H450" s="42">
        <f>SUM(F450,G450)*D450</f>
        <v>0</v>
      </c>
    </row>
    <row r="451" spans="1:8" ht="12.75">
      <c r="A451" s="85"/>
      <c r="B451" s="44" t="s">
        <v>357</v>
      </c>
      <c r="C451" s="87" t="s">
        <v>123</v>
      </c>
      <c r="D451" s="41">
        <v>40</v>
      </c>
      <c r="E451" s="45" t="s">
        <v>12</v>
      </c>
      <c r="F451" s="140"/>
      <c r="G451" s="140"/>
      <c r="H451" s="42">
        <f>SUM(F451,G451)*D451</f>
        <v>0</v>
      </c>
    </row>
    <row r="452" spans="1:8" ht="12.75">
      <c r="A452" s="85"/>
      <c r="B452" s="44" t="s">
        <v>358</v>
      </c>
      <c r="C452" s="87" t="s">
        <v>124</v>
      </c>
      <c r="D452" s="41">
        <v>17</v>
      </c>
      <c r="E452" s="45" t="s">
        <v>12</v>
      </c>
      <c r="F452" s="140"/>
      <c r="G452" s="140"/>
      <c r="H452" s="42">
        <f>SUM(F452,G452)*D452</f>
        <v>0</v>
      </c>
    </row>
    <row r="453" spans="1:8" ht="12.75">
      <c r="A453" s="85"/>
      <c r="B453" s="86"/>
      <c r="C453" s="80" t="s">
        <v>24</v>
      </c>
      <c r="D453" s="81"/>
      <c r="E453" s="93"/>
      <c r="F453" s="88"/>
      <c r="G453" s="88"/>
      <c r="H453" s="37">
        <f>SUM(H385:H452)</f>
        <v>0</v>
      </c>
    </row>
    <row r="454" spans="1:8" ht="12.75">
      <c r="A454" s="85"/>
      <c r="B454" s="100">
        <v>2</v>
      </c>
      <c r="C454" s="101" t="s">
        <v>126</v>
      </c>
      <c r="D454" s="81"/>
      <c r="E454" s="93"/>
      <c r="F454" s="102"/>
      <c r="G454" s="102"/>
      <c r="H454" s="103"/>
    </row>
    <row r="455" spans="1:8" ht="12.75">
      <c r="A455" s="67"/>
      <c r="B455" s="100" t="s">
        <v>29</v>
      </c>
      <c r="C455" s="101" t="s">
        <v>127</v>
      </c>
      <c r="D455" s="83"/>
      <c r="E455" s="84"/>
      <c r="F455" s="104"/>
      <c r="G455" s="104"/>
      <c r="H455" s="105"/>
    </row>
    <row r="456" spans="1:8" ht="25.5">
      <c r="A456" s="85"/>
      <c r="B456" s="99" t="s">
        <v>59</v>
      </c>
      <c r="C456" s="106" t="s">
        <v>190</v>
      </c>
      <c r="D456" s="41">
        <v>6</v>
      </c>
      <c r="E456" s="93" t="s">
        <v>12</v>
      </c>
      <c r="F456" s="102" t="s">
        <v>191</v>
      </c>
      <c r="G456" s="24"/>
      <c r="H456" s="42">
        <f>SUM(F456,G456)*D456</f>
        <v>0</v>
      </c>
    </row>
    <row r="457" spans="1:8" ht="25.5">
      <c r="A457" s="85"/>
      <c r="B457" s="99" t="s">
        <v>61</v>
      </c>
      <c r="C457" s="106" t="s">
        <v>129</v>
      </c>
      <c r="D457" s="41">
        <v>2</v>
      </c>
      <c r="E457" s="93" t="s">
        <v>74</v>
      </c>
      <c r="F457" s="24"/>
      <c r="G457" s="24"/>
      <c r="H457" s="42">
        <f>SUM(F457,G457)*D457</f>
        <v>0</v>
      </c>
    </row>
    <row r="458" spans="1:8" ht="12.75">
      <c r="A458" s="67"/>
      <c r="B458" s="100" t="s">
        <v>35</v>
      </c>
      <c r="C458" s="101" t="s">
        <v>130</v>
      </c>
      <c r="D458" s="83"/>
      <c r="E458" s="84"/>
      <c r="F458" s="104"/>
      <c r="G458" s="104"/>
      <c r="H458" s="37"/>
    </row>
    <row r="459" spans="1:8" ht="12.75">
      <c r="A459" s="85"/>
      <c r="B459" s="99" t="s">
        <v>70</v>
      </c>
      <c r="C459" s="106" t="s">
        <v>131</v>
      </c>
      <c r="D459" s="81"/>
      <c r="E459" s="93"/>
      <c r="F459" s="102"/>
      <c r="G459" s="102"/>
      <c r="H459" s="42"/>
    </row>
    <row r="460" spans="1:8" ht="12.75">
      <c r="A460" s="85"/>
      <c r="B460" s="99" t="s">
        <v>301</v>
      </c>
      <c r="C460" s="106" t="s">
        <v>132</v>
      </c>
      <c r="D460" s="41">
        <v>1</v>
      </c>
      <c r="E460" s="45" t="s">
        <v>74</v>
      </c>
      <c r="F460" s="24"/>
      <c r="G460" s="24"/>
      <c r="H460" s="42">
        <f>SUM(F460,G460)*D460</f>
        <v>0</v>
      </c>
    </row>
    <row r="461" spans="1:8" ht="12.75">
      <c r="A461" s="85"/>
      <c r="B461" s="99" t="s">
        <v>302</v>
      </c>
      <c r="C461" s="106" t="s">
        <v>133</v>
      </c>
      <c r="D461" s="41">
        <v>1</v>
      </c>
      <c r="E461" s="45" t="s">
        <v>74</v>
      </c>
      <c r="F461" s="24"/>
      <c r="G461" s="24"/>
      <c r="H461" s="42">
        <f>SUM(F461,G461)*D461</f>
        <v>0</v>
      </c>
    </row>
    <row r="462" spans="1:8" ht="12.75">
      <c r="A462" s="85"/>
      <c r="B462" s="99" t="s">
        <v>303</v>
      </c>
      <c r="C462" s="106" t="s">
        <v>134</v>
      </c>
      <c r="D462" s="41">
        <v>1</v>
      </c>
      <c r="E462" s="45" t="s">
        <v>74</v>
      </c>
      <c r="F462" s="24"/>
      <c r="G462" s="24"/>
      <c r="H462" s="42">
        <f>SUM(F462,G462)*D462</f>
        <v>0</v>
      </c>
    </row>
    <row r="463" spans="1:8" ht="12.75">
      <c r="A463" s="85"/>
      <c r="B463" s="99" t="s">
        <v>304</v>
      </c>
      <c r="C463" s="106" t="s">
        <v>135</v>
      </c>
      <c r="D463" s="41">
        <v>1</v>
      </c>
      <c r="E463" s="45" t="s">
        <v>74</v>
      </c>
      <c r="F463" s="24"/>
      <c r="G463" s="24"/>
      <c r="H463" s="42">
        <f>SUM(F463,G463)*D463</f>
        <v>0</v>
      </c>
    </row>
    <row r="464" spans="1:8" ht="12.75">
      <c r="A464" s="67"/>
      <c r="B464" s="96" t="s">
        <v>77</v>
      </c>
      <c r="C464" s="89" t="s">
        <v>23</v>
      </c>
      <c r="D464" s="83"/>
      <c r="E464" s="84"/>
      <c r="F464" s="90"/>
      <c r="G464" s="90"/>
      <c r="H464" s="37"/>
    </row>
    <row r="465" spans="1:8" ht="12.75">
      <c r="A465" s="85"/>
      <c r="B465" s="86" t="s">
        <v>79</v>
      </c>
      <c r="C465" s="87" t="s">
        <v>136</v>
      </c>
      <c r="D465" s="81"/>
      <c r="E465" s="93"/>
      <c r="F465" s="88"/>
      <c r="G465" s="88"/>
      <c r="H465" s="42"/>
    </row>
    <row r="466" spans="1:8" ht="12.75">
      <c r="A466" s="85"/>
      <c r="B466" s="86" t="s">
        <v>305</v>
      </c>
      <c r="C466" s="87" t="s">
        <v>137</v>
      </c>
      <c r="D466" s="81">
        <v>7</v>
      </c>
      <c r="E466" s="45" t="s">
        <v>28</v>
      </c>
      <c r="F466" s="140"/>
      <c r="G466" s="140"/>
      <c r="H466" s="42">
        <f>SUM(F466,G466)*D466</f>
        <v>0</v>
      </c>
    </row>
    <row r="467" spans="1:8" ht="12.75">
      <c r="A467" s="67"/>
      <c r="B467" s="74" t="s">
        <v>86</v>
      </c>
      <c r="C467" s="89" t="s">
        <v>140</v>
      </c>
      <c r="D467" s="83"/>
      <c r="E467" s="84"/>
      <c r="F467" s="90"/>
      <c r="G467" s="90"/>
      <c r="H467" s="37"/>
    </row>
    <row r="468" spans="1:8" ht="12.75">
      <c r="A468" s="85"/>
      <c r="B468" s="86" t="s">
        <v>307</v>
      </c>
      <c r="C468" s="87" t="s">
        <v>141</v>
      </c>
      <c r="D468" s="81">
        <v>7</v>
      </c>
      <c r="E468" s="45" t="s">
        <v>74</v>
      </c>
      <c r="F468" s="140"/>
      <c r="G468" s="140"/>
      <c r="H468" s="42">
        <f>SUM(F468,G468)*D468</f>
        <v>0</v>
      </c>
    </row>
    <row r="469" spans="1:8" ht="12.75">
      <c r="A469" s="85"/>
      <c r="B469" s="86" t="s">
        <v>308</v>
      </c>
      <c r="C469" s="107" t="s">
        <v>227</v>
      </c>
      <c r="D469" s="81">
        <v>10</v>
      </c>
      <c r="E469" s="45" t="s">
        <v>74</v>
      </c>
      <c r="F469" s="140"/>
      <c r="G469" s="140"/>
      <c r="H469" s="42">
        <f>SUM(F469,G469)*D469</f>
        <v>0</v>
      </c>
    </row>
    <row r="470" spans="1:8" ht="12.75">
      <c r="A470" s="67"/>
      <c r="B470" s="74" t="s">
        <v>89</v>
      </c>
      <c r="C470" s="89" t="s">
        <v>146</v>
      </c>
      <c r="D470" s="83"/>
      <c r="E470" s="84"/>
      <c r="F470" s="90"/>
      <c r="G470" s="90"/>
      <c r="H470" s="37"/>
    </row>
    <row r="471" spans="1:8" ht="12.75">
      <c r="A471" s="85"/>
      <c r="B471" s="86" t="s">
        <v>311</v>
      </c>
      <c r="C471" s="95" t="s">
        <v>147</v>
      </c>
      <c r="D471" s="81">
        <v>6</v>
      </c>
      <c r="E471" s="45" t="s">
        <v>74</v>
      </c>
      <c r="F471" s="140"/>
      <c r="G471" s="140"/>
      <c r="H471" s="42">
        <f>SUM(F471,G471)*D471</f>
        <v>0</v>
      </c>
    </row>
    <row r="472" spans="1:8" ht="12.75">
      <c r="A472" s="85"/>
      <c r="B472" s="86" t="s">
        <v>312</v>
      </c>
      <c r="C472" s="95" t="s">
        <v>148</v>
      </c>
      <c r="D472" s="81">
        <v>2</v>
      </c>
      <c r="E472" s="45" t="s">
        <v>74</v>
      </c>
      <c r="F472" s="140"/>
      <c r="G472" s="140"/>
      <c r="H472" s="42">
        <f>SUM(F472,G472)*D472</f>
        <v>0</v>
      </c>
    </row>
    <row r="473" spans="1:8" ht="12.75">
      <c r="A473" s="85"/>
      <c r="B473" s="86" t="s">
        <v>313</v>
      </c>
      <c r="C473" s="95" t="s">
        <v>149</v>
      </c>
      <c r="D473" s="81">
        <v>1</v>
      </c>
      <c r="E473" s="45" t="s">
        <v>74</v>
      </c>
      <c r="F473" s="140"/>
      <c r="G473" s="140"/>
      <c r="H473" s="42">
        <f>SUM(F473,G473)*D473</f>
        <v>0</v>
      </c>
    </row>
    <row r="474" spans="1:8" ht="12.75">
      <c r="A474" s="85"/>
      <c r="B474" s="86" t="s">
        <v>314</v>
      </c>
      <c r="C474" s="95" t="s">
        <v>150</v>
      </c>
      <c r="D474" s="81">
        <v>1</v>
      </c>
      <c r="E474" s="45" t="s">
        <v>74</v>
      </c>
      <c r="F474" s="140"/>
      <c r="G474" s="140"/>
      <c r="H474" s="42">
        <f>SUM(F474,G474)*D474</f>
        <v>0</v>
      </c>
    </row>
    <row r="475" spans="1:8" ht="12.75">
      <c r="A475" s="85"/>
      <c r="B475" s="86" t="s">
        <v>315</v>
      </c>
      <c r="C475" s="95" t="s">
        <v>151</v>
      </c>
      <c r="D475" s="81">
        <v>18</v>
      </c>
      <c r="E475" s="45" t="s">
        <v>74</v>
      </c>
      <c r="F475" s="140"/>
      <c r="G475" s="140"/>
      <c r="H475" s="42">
        <f>SUM(F475,G475)*D475</f>
        <v>0</v>
      </c>
    </row>
    <row r="476" spans="1:8" ht="12.75">
      <c r="A476" s="67"/>
      <c r="B476" s="74" t="s">
        <v>316</v>
      </c>
      <c r="C476" s="89" t="s">
        <v>152</v>
      </c>
      <c r="D476" s="83"/>
      <c r="E476" s="84"/>
      <c r="F476" s="90"/>
      <c r="G476" s="90"/>
      <c r="H476" s="37"/>
    </row>
    <row r="477" spans="1:8" ht="12.75">
      <c r="A477" s="85"/>
      <c r="B477" s="108" t="s">
        <v>317</v>
      </c>
      <c r="C477" s="87" t="s">
        <v>153</v>
      </c>
      <c r="D477" s="41">
        <v>500</v>
      </c>
      <c r="E477" s="45" t="s">
        <v>12</v>
      </c>
      <c r="F477" s="140"/>
      <c r="G477" s="140"/>
      <c r="H477" s="42">
        <f>SUM(F477,G477)*D477</f>
        <v>0</v>
      </c>
    </row>
    <row r="478" spans="1:8" ht="12.75">
      <c r="A478" s="85"/>
      <c r="B478" s="108" t="s">
        <v>318</v>
      </c>
      <c r="C478" s="87" t="s">
        <v>25</v>
      </c>
      <c r="D478" s="41">
        <v>500</v>
      </c>
      <c r="E478" s="45" t="s">
        <v>12</v>
      </c>
      <c r="F478" s="140"/>
      <c r="G478" s="140"/>
      <c r="H478" s="42">
        <f>SUM(F478,G478)*D478</f>
        <v>0</v>
      </c>
    </row>
    <row r="479" spans="1:8" ht="12.75">
      <c r="A479" s="85"/>
      <c r="B479" s="99"/>
      <c r="C479" s="101" t="s">
        <v>154</v>
      </c>
      <c r="D479" s="41"/>
      <c r="E479" s="93"/>
      <c r="F479" s="102"/>
      <c r="G479" s="102"/>
      <c r="H479" s="105">
        <f>SUM(H456:H478)</f>
        <v>0</v>
      </c>
    </row>
    <row r="480" spans="1:8" ht="12.75">
      <c r="A480" s="67"/>
      <c r="B480" s="74">
        <v>3</v>
      </c>
      <c r="C480" s="80" t="s">
        <v>155</v>
      </c>
      <c r="D480" s="109"/>
      <c r="E480" s="84"/>
      <c r="F480" s="90"/>
      <c r="G480" s="90"/>
      <c r="H480" s="37"/>
    </row>
    <row r="481" spans="1:8" ht="12.75">
      <c r="A481" s="67"/>
      <c r="B481" s="74" t="s">
        <v>1</v>
      </c>
      <c r="C481" s="80" t="s">
        <v>156</v>
      </c>
      <c r="D481" s="109"/>
      <c r="E481" s="84"/>
      <c r="F481" s="90"/>
      <c r="G481" s="90"/>
      <c r="H481" s="37"/>
    </row>
    <row r="482" spans="1:8" ht="12.75">
      <c r="A482" s="85"/>
      <c r="B482" s="86" t="s">
        <v>93</v>
      </c>
      <c r="C482" s="95" t="s">
        <v>157</v>
      </c>
      <c r="D482" s="41">
        <v>1</v>
      </c>
      <c r="E482" s="45" t="s">
        <v>74</v>
      </c>
      <c r="F482" s="140"/>
      <c r="G482" s="140"/>
      <c r="H482" s="42">
        <f aca="true" t="shared" si="21" ref="H482:H487">SUM(F482,G482)*D482</f>
        <v>0</v>
      </c>
    </row>
    <row r="483" spans="1:8" ht="12.75">
      <c r="A483" s="85"/>
      <c r="B483" s="86" t="s">
        <v>138</v>
      </c>
      <c r="C483" s="95" t="s">
        <v>158</v>
      </c>
      <c r="D483" s="41">
        <v>1</v>
      </c>
      <c r="E483" s="45" t="s">
        <v>74</v>
      </c>
      <c r="F483" s="140"/>
      <c r="G483" s="140"/>
      <c r="H483" s="42">
        <f t="shared" si="21"/>
        <v>0</v>
      </c>
    </row>
    <row r="484" spans="1:8" ht="12.75">
      <c r="A484" s="85"/>
      <c r="B484" s="86" t="s">
        <v>319</v>
      </c>
      <c r="C484" s="95" t="s">
        <v>159</v>
      </c>
      <c r="D484" s="41">
        <v>1</v>
      </c>
      <c r="E484" s="93" t="s">
        <v>74</v>
      </c>
      <c r="F484" s="140"/>
      <c r="G484" s="140"/>
      <c r="H484" s="42">
        <f t="shared" si="21"/>
        <v>0</v>
      </c>
    </row>
    <row r="485" spans="1:8" ht="12.75">
      <c r="A485" s="85"/>
      <c r="B485" s="86" t="s">
        <v>320</v>
      </c>
      <c r="C485" s="95" t="s">
        <v>160</v>
      </c>
      <c r="D485" s="41">
        <v>1</v>
      </c>
      <c r="E485" s="93" t="s">
        <v>74</v>
      </c>
      <c r="F485" s="140"/>
      <c r="G485" s="140"/>
      <c r="H485" s="42">
        <f t="shared" si="21"/>
        <v>0</v>
      </c>
    </row>
    <row r="486" spans="1:8" ht="12.75">
      <c r="A486" s="85"/>
      <c r="B486" s="86" t="s">
        <v>321</v>
      </c>
      <c r="C486" s="95" t="s">
        <v>161</v>
      </c>
      <c r="D486" s="41">
        <v>1</v>
      </c>
      <c r="E486" s="93" t="s">
        <v>74</v>
      </c>
      <c r="F486" s="140"/>
      <c r="G486" s="140"/>
      <c r="H486" s="42">
        <f t="shared" si="21"/>
        <v>0</v>
      </c>
    </row>
    <row r="487" spans="1:8" ht="12.75">
      <c r="A487" s="85"/>
      <c r="B487" s="86" t="s">
        <v>322</v>
      </c>
      <c r="C487" s="95" t="s">
        <v>162</v>
      </c>
      <c r="D487" s="41">
        <v>1</v>
      </c>
      <c r="E487" s="45" t="s">
        <v>74</v>
      </c>
      <c r="F487" s="140"/>
      <c r="G487" s="140"/>
      <c r="H487" s="42">
        <f t="shared" si="21"/>
        <v>0</v>
      </c>
    </row>
    <row r="488" spans="1:8" ht="12.75">
      <c r="A488" s="67"/>
      <c r="B488" s="74" t="s">
        <v>2</v>
      </c>
      <c r="C488" s="80" t="s">
        <v>163</v>
      </c>
      <c r="D488" s="83"/>
      <c r="E488" s="84"/>
      <c r="F488" s="90"/>
      <c r="G488" s="90"/>
      <c r="H488" s="37"/>
    </row>
    <row r="489" spans="1:8" ht="12.75">
      <c r="A489" s="85"/>
      <c r="B489" s="86" t="s">
        <v>323</v>
      </c>
      <c r="C489" s="95" t="s">
        <v>164</v>
      </c>
      <c r="D489" s="41">
        <v>1</v>
      </c>
      <c r="E489" s="45" t="s">
        <v>74</v>
      </c>
      <c r="F489" s="140"/>
      <c r="G489" s="140"/>
      <c r="H489" s="42">
        <f>SUM(F489,G489)*D489</f>
        <v>0</v>
      </c>
    </row>
    <row r="490" spans="1:8" ht="12.75">
      <c r="A490" s="67"/>
      <c r="B490" s="74" t="s">
        <v>324</v>
      </c>
      <c r="C490" s="80" t="s">
        <v>165</v>
      </c>
      <c r="D490" s="109"/>
      <c r="E490" s="110"/>
      <c r="F490" s="90"/>
      <c r="G490" s="90"/>
      <c r="H490" s="37"/>
    </row>
    <row r="491" spans="1:8" ht="12.75">
      <c r="A491" s="85"/>
      <c r="B491" s="86" t="s">
        <v>325</v>
      </c>
      <c r="C491" s="40" t="s">
        <v>166</v>
      </c>
      <c r="D491" s="41">
        <v>1</v>
      </c>
      <c r="E491" s="45" t="s">
        <v>55</v>
      </c>
      <c r="F491" s="24"/>
      <c r="G491" s="24"/>
      <c r="H491" s="42">
        <f>SUM(F491,G491)*D491</f>
        <v>0</v>
      </c>
    </row>
    <row r="492" spans="1:8" ht="12.75">
      <c r="A492" s="85"/>
      <c r="B492" s="86" t="s">
        <v>326</v>
      </c>
      <c r="C492" s="40" t="s">
        <v>167</v>
      </c>
      <c r="D492" s="41">
        <v>1</v>
      </c>
      <c r="E492" s="45" t="s">
        <v>55</v>
      </c>
      <c r="F492" s="24"/>
      <c r="G492" s="24"/>
      <c r="H492" s="42">
        <f>SUM(F492,G492)*D492</f>
        <v>0</v>
      </c>
    </row>
    <row r="493" spans="1:8" ht="12.75">
      <c r="A493" s="67"/>
      <c r="B493" s="74" t="s">
        <v>327</v>
      </c>
      <c r="C493" s="80" t="s">
        <v>168</v>
      </c>
      <c r="D493" s="109"/>
      <c r="E493" s="84"/>
      <c r="F493" s="90"/>
      <c r="G493" s="90"/>
      <c r="H493" s="37"/>
    </row>
    <row r="494" spans="1:8" ht="12.75">
      <c r="A494" s="85"/>
      <c r="B494" s="86" t="s">
        <v>328</v>
      </c>
      <c r="C494" s="40" t="s">
        <v>169</v>
      </c>
      <c r="D494" s="41">
        <v>1</v>
      </c>
      <c r="E494" s="45" t="s">
        <v>55</v>
      </c>
      <c r="F494" s="140"/>
      <c r="G494" s="140"/>
      <c r="H494" s="42">
        <f>SUM(F494,G494)*D494</f>
        <v>0</v>
      </c>
    </row>
    <row r="495" spans="1:8" ht="12.75">
      <c r="A495" s="85"/>
      <c r="B495" s="86" t="s">
        <v>329</v>
      </c>
      <c r="C495" s="40" t="s">
        <v>167</v>
      </c>
      <c r="D495" s="41">
        <v>1</v>
      </c>
      <c r="E495" s="45" t="s">
        <v>55</v>
      </c>
      <c r="F495" s="140"/>
      <c r="G495" s="140"/>
      <c r="H495" s="42">
        <f>SUM(F495,G495)*D495</f>
        <v>0</v>
      </c>
    </row>
    <row r="496" spans="1:8" ht="12.75">
      <c r="A496" s="85"/>
      <c r="B496" s="86"/>
      <c r="C496" s="101" t="s">
        <v>170</v>
      </c>
      <c r="D496" s="41"/>
      <c r="E496" s="45"/>
      <c r="F496" s="88"/>
      <c r="G496" s="88"/>
      <c r="H496" s="37">
        <f>SUM(H482:H495)</f>
        <v>0</v>
      </c>
    </row>
    <row r="497" spans="1:8" ht="12.75">
      <c r="A497" s="31"/>
      <c r="B497" s="74">
        <v>4</v>
      </c>
      <c r="C497" s="33" t="s">
        <v>172</v>
      </c>
      <c r="D497" s="34"/>
      <c r="E497" s="35"/>
      <c r="F497" s="36"/>
      <c r="G497" s="36"/>
      <c r="H497" s="111"/>
    </row>
    <row r="498" spans="1:8" s="38" customFormat="1" ht="12.75">
      <c r="A498" s="31"/>
      <c r="B498" s="32" t="s">
        <v>20</v>
      </c>
      <c r="C498" s="33" t="s">
        <v>362</v>
      </c>
      <c r="D498" s="34"/>
      <c r="E498" s="35"/>
      <c r="F498" s="36"/>
      <c r="G498" s="36"/>
      <c r="H498" s="37"/>
    </row>
    <row r="499" spans="1:8" s="116" customFormat="1" ht="12.75" customHeight="1">
      <c r="A499" s="112"/>
      <c r="B499" s="44" t="s">
        <v>187</v>
      </c>
      <c r="C499" s="113" t="s">
        <v>363</v>
      </c>
      <c r="D499" s="114">
        <v>9</v>
      </c>
      <c r="E499" s="115" t="s">
        <v>28</v>
      </c>
      <c r="F499" s="140"/>
      <c r="G499" s="140"/>
      <c r="H499" s="42">
        <f aca="true" t="shared" si="22" ref="H499:H505">SUM(F499,G499)*D499</f>
        <v>0</v>
      </c>
    </row>
    <row r="500" spans="1:8" s="116" customFormat="1" ht="12.75" customHeight="1">
      <c r="A500" s="112"/>
      <c r="B500" s="44" t="s">
        <v>202</v>
      </c>
      <c r="C500" s="113" t="s">
        <v>364</v>
      </c>
      <c r="D500" s="114">
        <v>5</v>
      </c>
      <c r="E500" s="45" t="s">
        <v>365</v>
      </c>
      <c r="F500" s="140"/>
      <c r="G500" s="140"/>
      <c r="H500" s="42">
        <f t="shared" si="22"/>
        <v>0</v>
      </c>
    </row>
    <row r="501" spans="1:8" s="116" customFormat="1" ht="12.75" customHeight="1">
      <c r="A501" s="112"/>
      <c r="B501" s="44" t="s">
        <v>335</v>
      </c>
      <c r="C501" s="113" t="s">
        <v>366</v>
      </c>
      <c r="D501" s="114">
        <v>1</v>
      </c>
      <c r="E501" s="45" t="s">
        <v>365</v>
      </c>
      <c r="F501" s="140"/>
      <c r="G501" s="140"/>
      <c r="H501" s="42">
        <f t="shared" si="22"/>
        <v>0</v>
      </c>
    </row>
    <row r="502" spans="1:8" s="116" customFormat="1" ht="12.75" customHeight="1">
      <c r="A502" s="112"/>
      <c r="B502" s="44" t="s">
        <v>367</v>
      </c>
      <c r="C502" s="113" t="s">
        <v>368</v>
      </c>
      <c r="D502" s="114">
        <v>6</v>
      </c>
      <c r="E502" s="45" t="s">
        <v>55</v>
      </c>
      <c r="F502" s="140"/>
      <c r="G502" s="140"/>
      <c r="H502" s="42">
        <f t="shared" si="22"/>
        <v>0</v>
      </c>
    </row>
    <row r="503" spans="1:8" s="116" customFormat="1" ht="12.75" customHeight="1">
      <c r="A503" s="112"/>
      <c r="B503" s="44" t="s">
        <v>369</v>
      </c>
      <c r="C503" s="113" t="s">
        <v>370</v>
      </c>
      <c r="D503" s="114">
        <v>60</v>
      </c>
      <c r="E503" s="115" t="s">
        <v>28</v>
      </c>
      <c r="F503" s="140"/>
      <c r="G503" s="140"/>
      <c r="H503" s="42">
        <f t="shared" si="22"/>
        <v>0</v>
      </c>
    </row>
    <row r="504" spans="1:8" s="116" customFormat="1" ht="12.75" customHeight="1">
      <c r="A504" s="112"/>
      <c r="B504" s="44" t="s">
        <v>371</v>
      </c>
      <c r="C504" s="113" t="s">
        <v>372</v>
      </c>
      <c r="D504" s="114">
        <v>1</v>
      </c>
      <c r="E504" s="45" t="s">
        <v>365</v>
      </c>
      <c r="F504" s="140"/>
      <c r="G504" s="140"/>
      <c r="H504" s="42">
        <f t="shared" si="22"/>
        <v>0</v>
      </c>
    </row>
    <row r="505" spans="1:8" s="116" customFormat="1" ht="12.75" customHeight="1">
      <c r="A505" s="112"/>
      <c r="B505" s="44" t="s">
        <v>373</v>
      </c>
      <c r="C505" s="113" t="s">
        <v>374</v>
      </c>
      <c r="D505" s="114">
        <v>1</v>
      </c>
      <c r="E505" s="45" t="s">
        <v>365</v>
      </c>
      <c r="F505" s="140"/>
      <c r="G505" s="140"/>
      <c r="H505" s="42">
        <f t="shared" si="22"/>
        <v>0</v>
      </c>
    </row>
    <row r="506" spans="1:8" s="38" customFormat="1" ht="12.75">
      <c r="A506" s="39"/>
      <c r="B506" s="44" t="s">
        <v>375</v>
      </c>
      <c r="C506" s="40" t="s">
        <v>376</v>
      </c>
      <c r="D506" s="41">
        <v>1</v>
      </c>
      <c r="E506" s="45" t="s">
        <v>365</v>
      </c>
      <c r="F506" s="140"/>
      <c r="G506" s="140"/>
      <c r="H506" s="42">
        <f>SUM(F506,G506)*D506</f>
        <v>0</v>
      </c>
    </row>
    <row r="507" spans="1:8" s="121" customFormat="1" ht="12.75">
      <c r="A507" s="117"/>
      <c r="B507" s="44" t="s">
        <v>377</v>
      </c>
      <c r="C507" s="118" t="s">
        <v>381</v>
      </c>
      <c r="D507" s="119">
        <v>1</v>
      </c>
      <c r="E507" s="120" t="s">
        <v>365</v>
      </c>
      <c r="F507" s="141"/>
      <c r="G507" s="141"/>
      <c r="H507" s="42">
        <f>SUM(F507,G507)*D507</f>
        <v>0</v>
      </c>
    </row>
    <row r="508" spans="1:8" s="38" customFormat="1" ht="12.75">
      <c r="A508" s="39"/>
      <c r="B508" s="44" t="s">
        <v>380</v>
      </c>
      <c r="C508" s="43" t="s">
        <v>378</v>
      </c>
      <c r="D508" s="41">
        <v>1</v>
      </c>
      <c r="E508" s="45" t="s">
        <v>365</v>
      </c>
      <c r="F508" s="140"/>
      <c r="G508" s="140"/>
      <c r="H508" s="42">
        <f>SUM(F508,G508)*D508</f>
        <v>0</v>
      </c>
    </row>
    <row r="509" spans="1:8" s="38" customFormat="1" ht="12.75">
      <c r="A509" s="39"/>
      <c r="B509" s="44" t="s">
        <v>379</v>
      </c>
      <c r="C509" s="43" t="s">
        <v>194</v>
      </c>
      <c r="D509" s="41">
        <v>1</v>
      </c>
      <c r="E509" s="45" t="s">
        <v>55</v>
      </c>
      <c r="F509" s="140"/>
      <c r="G509" s="140"/>
      <c r="H509" s="42">
        <f>SUM(F509,G509)*D509</f>
        <v>0</v>
      </c>
    </row>
    <row r="510" spans="1:8" ht="12.75">
      <c r="A510" s="39"/>
      <c r="B510" s="44"/>
      <c r="C510" s="80" t="s">
        <v>173</v>
      </c>
      <c r="D510" s="34"/>
      <c r="E510" s="35"/>
      <c r="F510" s="36"/>
      <c r="G510" s="36"/>
      <c r="H510" s="37">
        <f>SUM(H499:H509)</f>
        <v>0</v>
      </c>
    </row>
    <row r="511" spans="1:8" s="116" customFormat="1" ht="0.75" customHeight="1">
      <c r="A511" s="112"/>
      <c r="B511" s="44" t="s">
        <v>187</v>
      </c>
      <c r="C511" s="113" t="s">
        <v>363</v>
      </c>
      <c r="D511" s="114">
        <v>9</v>
      </c>
      <c r="E511" s="115" t="s">
        <v>28</v>
      </c>
      <c r="F511" s="88">
        <v>12.75</v>
      </c>
      <c r="G511" s="88">
        <v>3.95</v>
      </c>
      <c r="H511" s="42">
        <f>SUM(F511,G511)*D511</f>
        <v>150.29999999999998</v>
      </c>
    </row>
    <row r="512" spans="1:9" ht="12.75">
      <c r="A512" s="25"/>
      <c r="B512" s="127"/>
      <c r="C512" s="33" t="s">
        <v>359</v>
      </c>
      <c r="D512" s="27"/>
      <c r="E512" s="28"/>
      <c r="F512" s="36">
        <f>SUMPRODUCT(F386:F509,D386:D509)</f>
        <v>0</v>
      </c>
      <c r="G512" s="36">
        <f>SUMPRODUCT(G386:G509,D386:D509)</f>
        <v>0</v>
      </c>
      <c r="H512" s="124">
        <f>H453+H479+H496+H510</f>
        <v>0</v>
      </c>
      <c r="I512" s="30">
        <f>F512+G512</f>
        <v>0</v>
      </c>
    </row>
    <row r="513" spans="1:8" ht="12.75">
      <c r="A513" s="25"/>
      <c r="B513" s="127"/>
      <c r="C513" s="2" t="s">
        <v>16</v>
      </c>
      <c r="D513" s="27"/>
      <c r="E513" s="28"/>
      <c r="F513" s="132"/>
      <c r="G513" s="132"/>
      <c r="H513" s="124"/>
    </row>
    <row r="514" spans="1:8" ht="12.75">
      <c r="A514" s="25"/>
      <c r="B514" s="127"/>
      <c r="C514" s="2" t="s">
        <v>19</v>
      </c>
      <c r="D514" s="27"/>
      <c r="E514" s="28"/>
      <c r="F514" s="132"/>
      <c r="G514" s="132"/>
      <c r="H514" s="124"/>
    </row>
    <row r="515" spans="1:8" ht="51">
      <c r="A515" s="25"/>
      <c r="B515" s="127"/>
      <c r="C515" s="2" t="s">
        <v>228</v>
      </c>
      <c r="D515" s="27"/>
      <c r="E515" s="28"/>
      <c r="F515" s="132"/>
      <c r="G515" s="132"/>
      <c r="H515" s="124"/>
    </row>
    <row r="516" spans="1:8" ht="51">
      <c r="A516" s="25"/>
      <c r="B516" s="127"/>
      <c r="C516" s="2" t="s">
        <v>229</v>
      </c>
      <c r="D516" s="27"/>
      <c r="E516" s="28"/>
      <c r="F516" s="132"/>
      <c r="G516" s="132"/>
      <c r="H516" s="124"/>
    </row>
    <row r="517" spans="1:8" ht="51">
      <c r="A517" s="25"/>
      <c r="B517" s="127"/>
      <c r="C517" s="2" t="s">
        <v>230</v>
      </c>
      <c r="D517" s="27"/>
      <c r="E517" s="28"/>
      <c r="F517" s="132"/>
      <c r="G517" s="132"/>
      <c r="H517" s="124"/>
    </row>
    <row r="518" spans="1:8" ht="12.75">
      <c r="A518" s="25"/>
      <c r="B518" s="127"/>
      <c r="C518" s="133" t="s">
        <v>36</v>
      </c>
      <c r="D518" s="27"/>
      <c r="E518" s="28"/>
      <c r="F518" s="132"/>
      <c r="G518" s="132"/>
      <c r="H518" s="124"/>
    </row>
    <row r="519" spans="1:8" ht="51">
      <c r="A519" s="25"/>
      <c r="B519" s="127"/>
      <c r="C519" s="17" t="s">
        <v>37</v>
      </c>
      <c r="D519" s="27"/>
      <c r="E519" s="28"/>
      <c r="F519" s="132"/>
      <c r="G519" s="132"/>
      <c r="H519" s="124"/>
    </row>
    <row r="520" spans="1:8" ht="38.25">
      <c r="A520" s="25"/>
      <c r="B520" s="127"/>
      <c r="C520" s="18" t="s">
        <v>38</v>
      </c>
      <c r="D520" s="27"/>
      <c r="E520" s="28"/>
      <c r="F520" s="132"/>
      <c r="G520" s="132"/>
      <c r="H520" s="124"/>
    </row>
    <row r="521" spans="1:8" ht="25.5">
      <c r="A521" s="25"/>
      <c r="B521" s="127"/>
      <c r="C521" s="2" t="s">
        <v>39</v>
      </c>
      <c r="D521" s="27"/>
      <c r="E521" s="28"/>
      <c r="F521" s="132"/>
      <c r="G521" s="132"/>
      <c r="H521" s="124"/>
    </row>
    <row r="522" spans="1:8" ht="38.25">
      <c r="A522" s="25"/>
      <c r="B522" s="127"/>
      <c r="C522" s="2" t="s">
        <v>40</v>
      </c>
      <c r="D522" s="27"/>
      <c r="E522" s="28"/>
      <c r="F522" s="132"/>
      <c r="G522" s="132"/>
      <c r="H522" s="124"/>
    </row>
    <row r="523" spans="1:8" ht="89.25">
      <c r="A523" s="25"/>
      <c r="B523" s="127"/>
      <c r="C523" s="2" t="s">
        <v>41</v>
      </c>
      <c r="D523" s="27"/>
      <c r="E523" s="28"/>
      <c r="F523" s="132"/>
      <c r="G523" s="132"/>
      <c r="H523" s="124"/>
    </row>
    <row r="524" spans="1:8" ht="25.5">
      <c r="A524" s="25"/>
      <c r="B524" s="127"/>
      <c r="C524" s="2" t="s">
        <v>46</v>
      </c>
      <c r="D524" s="27"/>
      <c r="E524" s="28"/>
      <c r="F524" s="132"/>
      <c r="G524" s="132"/>
      <c r="H524" s="134"/>
    </row>
    <row r="525" spans="1:8" ht="25.5">
      <c r="A525" s="25"/>
      <c r="B525" s="127"/>
      <c r="C525" s="19" t="s">
        <v>47</v>
      </c>
      <c r="D525" s="27"/>
      <c r="E525" s="28"/>
      <c r="F525" s="132"/>
      <c r="G525" s="132"/>
      <c r="H525" s="134"/>
    </row>
    <row r="526" spans="1:8" ht="89.25">
      <c r="A526" s="25"/>
      <c r="B526" s="127"/>
      <c r="C526" s="2" t="s">
        <v>48</v>
      </c>
      <c r="D526" s="27"/>
      <c r="E526" s="28"/>
      <c r="F526" s="132"/>
      <c r="G526" s="132"/>
      <c r="H526" s="134"/>
    </row>
    <row r="527" spans="1:8" ht="25.5">
      <c r="A527" s="25"/>
      <c r="B527" s="127"/>
      <c r="C527" s="133" t="s">
        <v>49</v>
      </c>
      <c r="D527" s="27"/>
      <c r="E527" s="28"/>
      <c r="F527" s="132"/>
      <c r="G527" s="132"/>
      <c r="H527" s="134"/>
    </row>
    <row r="528" spans="1:8" ht="12.75">
      <c r="A528" s="25"/>
      <c r="B528" s="26"/>
      <c r="C528" s="2" t="s">
        <v>3</v>
      </c>
      <c r="D528" s="27"/>
      <c r="E528" s="28"/>
      <c r="F528" s="27"/>
      <c r="G528" s="27"/>
      <c r="H528" s="29"/>
    </row>
    <row r="529" spans="1:8" ht="25.5">
      <c r="A529" s="25"/>
      <c r="B529" s="26"/>
      <c r="C529" s="2" t="s">
        <v>22</v>
      </c>
      <c r="D529" s="27"/>
      <c r="E529" s="28"/>
      <c r="F529" s="27"/>
      <c r="G529" s="27"/>
      <c r="H529" s="29"/>
    </row>
    <row r="530" spans="1:8" ht="12.75">
      <c r="A530" s="25"/>
      <c r="B530" s="26"/>
      <c r="C530" s="2" t="s">
        <v>17</v>
      </c>
      <c r="D530" s="27"/>
      <c r="E530" s="28"/>
      <c r="F530" s="27"/>
      <c r="G530" s="27"/>
      <c r="H530" s="29"/>
    </row>
    <row r="531" spans="1:8" ht="38.25">
      <c r="A531" s="25"/>
      <c r="B531" s="26"/>
      <c r="C531" s="2" t="s">
        <v>231</v>
      </c>
      <c r="D531" s="27"/>
      <c r="E531" s="28"/>
      <c r="F531" s="27"/>
      <c r="G531" s="27"/>
      <c r="H531" s="29"/>
    </row>
    <row r="532" spans="1:8" ht="25.5">
      <c r="A532" s="25"/>
      <c r="B532" s="26"/>
      <c r="C532" s="2" t="s">
        <v>18</v>
      </c>
      <c r="D532" s="27"/>
      <c r="E532" s="28"/>
      <c r="F532" s="27"/>
      <c r="G532" s="27"/>
      <c r="H532" s="29"/>
    </row>
    <row r="533" spans="1:8" ht="12.75">
      <c r="A533" s="25"/>
      <c r="B533" s="26"/>
      <c r="C533" s="2"/>
      <c r="D533" s="27"/>
      <c r="E533" s="28"/>
      <c r="F533" s="27"/>
      <c r="G533" s="27"/>
      <c r="H533" s="29"/>
    </row>
    <row r="534" spans="1:8" ht="12.75">
      <c r="A534" s="25"/>
      <c r="B534" s="26"/>
      <c r="C534" s="2"/>
      <c r="D534" s="27"/>
      <c r="E534" s="28"/>
      <c r="F534" s="27"/>
      <c r="G534" s="27"/>
      <c r="H534" s="29"/>
    </row>
    <row r="535" spans="1:8" ht="12.75">
      <c r="A535" s="25"/>
      <c r="B535" s="26"/>
      <c r="C535" s="2"/>
      <c r="D535" s="27"/>
      <c r="E535" s="28"/>
      <c r="F535" s="27"/>
      <c r="G535" s="27"/>
      <c r="H535" s="29"/>
    </row>
    <row r="536" spans="1:8" ht="12.75">
      <c r="A536" s="25"/>
      <c r="B536" s="26"/>
      <c r="C536" s="2"/>
      <c r="D536" s="27"/>
      <c r="E536" s="28"/>
      <c r="F536" s="27"/>
      <c r="G536" s="27"/>
      <c r="H536" s="29"/>
    </row>
    <row r="537" spans="1:8" ht="12.75">
      <c r="A537" s="25"/>
      <c r="B537" s="26"/>
      <c r="C537" s="2"/>
      <c r="D537" s="27"/>
      <c r="E537" s="28"/>
      <c r="F537" s="27"/>
      <c r="G537" s="27"/>
      <c r="H537" s="29"/>
    </row>
    <row r="538" spans="1:8" ht="12.75">
      <c r="A538" s="25"/>
      <c r="B538" s="26"/>
      <c r="C538" s="2"/>
      <c r="D538" s="27"/>
      <c r="E538" s="28"/>
      <c r="F538" s="27"/>
      <c r="G538" s="27"/>
      <c r="H538" s="29"/>
    </row>
    <row r="539" spans="1:8" ht="12.75">
      <c r="A539" s="25"/>
      <c r="B539" s="26"/>
      <c r="C539" s="2"/>
      <c r="D539" s="27"/>
      <c r="E539" s="28"/>
      <c r="F539" s="27"/>
      <c r="G539" s="27"/>
      <c r="H539" s="29"/>
    </row>
    <row r="540" spans="1:8" ht="12.75">
      <c r="A540" s="25"/>
      <c r="B540" s="26"/>
      <c r="C540" s="2"/>
      <c r="D540" s="27"/>
      <c r="E540" s="28"/>
      <c r="F540" s="27"/>
      <c r="G540" s="27"/>
      <c r="H540" s="29"/>
    </row>
    <row r="541" spans="1:8" ht="12.75">
      <c r="A541" s="25"/>
      <c r="B541" s="26"/>
      <c r="C541" s="2"/>
      <c r="D541" s="27"/>
      <c r="E541" s="28"/>
      <c r="F541" s="27"/>
      <c r="G541" s="27"/>
      <c r="H541" s="29"/>
    </row>
    <row r="542" spans="1:8" ht="12.75">
      <c r="A542" s="25"/>
      <c r="B542" s="26"/>
      <c r="C542" s="2"/>
      <c r="D542" s="27"/>
      <c r="E542" s="28"/>
      <c r="F542" s="27"/>
      <c r="G542" s="27"/>
      <c r="H542" s="29"/>
    </row>
    <row r="543" spans="1:8" ht="12.75">
      <c r="A543" s="25"/>
      <c r="B543" s="26"/>
      <c r="C543" s="2"/>
      <c r="D543" s="27"/>
      <c r="E543" s="28"/>
      <c r="F543" s="27"/>
      <c r="G543" s="27"/>
      <c r="H543" s="29"/>
    </row>
    <row r="544" spans="1:8" ht="12.75">
      <c r="A544" s="25"/>
      <c r="B544" s="26"/>
      <c r="C544" s="2"/>
      <c r="D544" s="27"/>
      <c r="E544" s="28"/>
      <c r="F544" s="27"/>
      <c r="G544" s="27"/>
      <c r="H544" s="29"/>
    </row>
    <row r="545" spans="1:8" ht="12.75">
      <c r="A545" s="25"/>
      <c r="B545" s="26"/>
      <c r="C545" s="2"/>
      <c r="D545" s="27"/>
      <c r="E545" s="28"/>
      <c r="F545" s="27"/>
      <c r="G545" s="27"/>
      <c r="H545" s="29"/>
    </row>
    <row r="546" spans="1:8" ht="12.75">
      <c r="A546" s="25"/>
      <c r="B546" s="26"/>
      <c r="C546" s="2"/>
      <c r="D546" s="27"/>
      <c r="E546" s="28"/>
      <c r="F546" s="27"/>
      <c r="G546" s="27"/>
      <c r="H546" s="29"/>
    </row>
    <row r="547" spans="1:8" ht="12.75">
      <c r="A547" s="25"/>
      <c r="B547" s="26"/>
      <c r="C547" s="2"/>
      <c r="D547" s="27"/>
      <c r="E547" s="28"/>
      <c r="F547" s="27"/>
      <c r="G547" s="27"/>
      <c r="H547" s="29"/>
    </row>
    <row r="548" spans="1:8" ht="12.75">
      <c r="A548" s="25"/>
      <c r="B548" s="26"/>
      <c r="C548" s="2"/>
      <c r="D548" s="27"/>
      <c r="E548" s="28"/>
      <c r="F548" s="27"/>
      <c r="G548" s="27"/>
      <c r="H548" s="29"/>
    </row>
    <row r="549" spans="1:8" ht="12.75">
      <c r="A549" s="25"/>
      <c r="B549" s="26"/>
      <c r="C549" s="2"/>
      <c r="D549" s="27"/>
      <c r="E549" s="28"/>
      <c r="F549" s="27"/>
      <c r="G549" s="27"/>
      <c r="H549" s="29"/>
    </row>
    <row r="550" spans="1:8" ht="12.75">
      <c r="A550" s="25"/>
      <c r="B550" s="26"/>
      <c r="C550" s="2"/>
      <c r="D550" s="27"/>
      <c r="E550" s="28"/>
      <c r="F550" s="27"/>
      <c r="G550" s="27"/>
      <c r="H550" s="29"/>
    </row>
    <row r="551" spans="1:8" ht="12.75">
      <c r="A551" s="25"/>
      <c r="B551" s="26"/>
      <c r="C551" s="2"/>
      <c r="D551" s="27"/>
      <c r="E551" s="28"/>
      <c r="F551" s="27"/>
      <c r="G551" s="27"/>
      <c r="H551" s="29"/>
    </row>
    <row r="552" spans="1:8" ht="12.75">
      <c r="A552" s="25"/>
      <c r="B552" s="26"/>
      <c r="C552" s="2"/>
      <c r="D552" s="27"/>
      <c r="E552" s="28"/>
      <c r="F552" s="27"/>
      <c r="G552" s="27"/>
      <c r="H552" s="29"/>
    </row>
    <row r="553" spans="1:8" ht="12.75">
      <c r="A553" s="25"/>
      <c r="B553" s="26"/>
      <c r="C553" s="2"/>
      <c r="D553" s="27"/>
      <c r="E553" s="28"/>
      <c r="F553" s="27"/>
      <c r="G553" s="27"/>
      <c r="H553" s="29"/>
    </row>
    <row r="554" spans="1:8" ht="12.75">
      <c r="A554" s="25"/>
      <c r="B554" s="26"/>
      <c r="C554" s="2"/>
      <c r="D554" s="27"/>
      <c r="E554" s="28"/>
      <c r="F554" s="27"/>
      <c r="G554" s="27"/>
      <c r="H554" s="29"/>
    </row>
    <row r="555" spans="1:8" ht="12.75">
      <c r="A555" s="25"/>
      <c r="B555" s="26"/>
      <c r="C555" s="2"/>
      <c r="D555" s="27"/>
      <c r="E555" s="28"/>
      <c r="F555" s="27"/>
      <c r="G555" s="27"/>
      <c r="H555" s="29"/>
    </row>
    <row r="556" spans="1:8" ht="12.75">
      <c r="A556" s="25"/>
      <c r="B556" s="26"/>
      <c r="C556" s="2"/>
      <c r="D556" s="27"/>
      <c r="E556" s="28"/>
      <c r="F556" s="27"/>
      <c r="G556" s="27"/>
      <c r="H556" s="29"/>
    </row>
    <row r="557" spans="1:8" ht="12.75">
      <c r="A557" s="25"/>
      <c r="B557" s="26"/>
      <c r="C557" s="2"/>
      <c r="D557" s="27"/>
      <c r="E557" s="28"/>
      <c r="F557" s="27"/>
      <c r="G557" s="27"/>
      <c r="H557" s="29"/>
    </row>
    <row r="558" spans="1:8" ht="12.75">
      <c r="A558" s="25"/>
      <c r="B558" s="26"/>
      <c r="C558" s="2"/>
      <c r="D558" s="27"/>
      <c r="E558" s="28"/>
      <c r="F558" s="27"/>
      <c r="G558" s="27"/>
      <c r="H558" s="29"/>
    </row>
    <row r="559" spans="1:8" ht="12.75">
      <c r="A559" s="25"/>
      <c r="B559" s="26"/>
      <c r="C559" s="2"/>
      <c r="D559" s="27"/>
      <c r="E559" s="28"/>
      <c r="F559" s="27"/>
      <c r="G559" s="27"/>
      <c r="H559" s="29"/>
    </row>
    <row r="560" spans="1:8" ht="12.75">
      <c r="A560" s="25"/>
      <c r="B560" s="26"/>
      <c r="C560" s="2"/>
      <c r="D560" s="27"/>
      <c r="E560" s="28"/>
      <c r="F560" s="27"/>
      <c r="G560" s="27"/>
      <c r="H560" s="29"/>
    </row>
    <row r="561" spans="1:8" ht="12.75">
      <c r="A561" s="25"/>
      <c r="B561" s="26"/>
      <c r="C561" s="2"/>
      <c r="D561" s="27"/>
      <c r="E561" s="28"/>
      <c r="F561" s="27"/>
      <c r="G561" s="27"/>
      <c r="H561" s="29"/>
    </row>
    <row r="562" spans="1:8" ht="12.75">
      <c r="A562" s="25"/>
      <c r="B562" s="26"/>
      <c r="C562" s="2"/>
      <c r="D562" s="27"/>
      <c r="E562" s="28"/>
      <c r="F562" s="27"/>
      <c r="G562" s="27"/>
      <c r="H562" s="29"/>
    </row>
    <row r="563" spans="1:8" ht="12.75">
      <c r="A563" s="25"/>
      <c r="B563" s="26"/>
      <c r="C563" s="2"/>
      <c r="D563" s="27"/>
      <c r="E563" s="28"/>
      <c r="F563" s="27"/>
      <c r="G563" s="27"/>
      <c r="H563" s="29"/>
    </row>
    <row r="564" spans="1:8" ht="12.75">
      <c r="A564" s="25"/>
      <c r="B564" s="26"/>
      <c r="C564" s="2"/>
      <c r="D564" s="27"/>
      <c r="E564" s="28"/>
      <c r="F564" s="27"/>
      <c r="G564" s="27"/>
      <c r="H564" s="29"/>
    </row>
    <row r="565" spans="1:8" ht="12.75">
      <c r="A565" s="25"/>
      <c r="B565" s="26"/>
      <c r="C565" s="2"/>
      <c r="D565" s="27"/>
      <c r="E565" s="28"/>
      <c r="F565" s="27"/>
      <c r="G565" s="27"/>
      <c r="H565" s="29"/>
    </row>
    <row r="566" spans="1:8" ht="12.75">
      <c r="A566" s="25"/>
      <c r="B566" s="26"/>
      <c r="C566" s="2"/>
      <c r="D566" s="27"/>
      <c r="E566" s="28"/>
      <c r="F566" s="27"/>
      <c r="G566" s="27"/>
      <c r="H566" s="29"/>
    </row>
    <row r="567" spans="1:8" ht="12.75">
      <c r="A567" s="25"/>
      <c r="B567" s="26"/>
      <c r="C567" s="2"/>
      <c r="D567" s="27"/>
      <c r="E567" s="28"/>
      <c r="F567" s="27"/>
      <c r="G567" s="27"/>
      <c r="H567" s="29"/>
    </row>
    <row r="568" spans="1:8" ht="12.75">
      <c r="A568" s="25"/>
      <c r="B568" s="26"/>
      <c r="C568" s="2"/>
      <c r="D568" s="27"/>
      <c r="E568" s="28"/>
      <c r="F568" s="27"/>
      <c r="G568" s="27"/>
      <c r="H568" s="29"/>
    </row>
    <row r="569" spans="1:8" ht="12.75">
      <c r="A569" s="135"/>
      <c r="B569" s="136"/>
      <c r="C569" s="137" t="s">
        <v>45</v>
      </c>
      <c r="D569" s="138"/>
      <c r="E569" s="135"/>
      <c r="F569" s="139">
        <f>SUM(F142,F266,F382,F512)</f>
        <v>0</v>
      </c>
      <c r="G569" s="139">
        <f>SUM(G142,G266,G382,G512)</f>
        <v>0</v>
      </c>
      <c r="H569" s="139">
        <f>SUM(H142,H266,H382,H512)</f>
        <v>0</v>
      </c>
    </row>
  </sheetData>
  <sheetProtection password="C174" sheet="1"/>
  <mergeCells count="39">
    <mergeCell ref="A15:A16"/>
    <mergeCell ref="B15:B16"/>
    <mergeCell ref="HO1:HP2"/>
    <mergeCell ref="HW1:HX2"/>
    <mergeCell ref="GI1:GJ2"/>
    <mergeCell ref="GQ1:GR2"/>
    <mergeCell ref="GY1:GZ2"/>
    <mergeCell ref="HG1:HH2"/>
    <mergeCell ref="IU1:IV2"/>
    <mergeCell ref="DG1:DH2"/>
    <mergeCell ref="DO1:DP2"/>
    <mergeCell ref="DW1:DX2"/>
    <mergeCell ref="EE1:EF2"/>
    <mergeCell ref="EM1:EN2"/>
    <mergeCell ref="IE1:IF2"/>
    <mergeCell ref="IM1:IN2"/>
    <mergeCell ref="FC1:FD2"/>
    <mergeCell ref="FK1:FL2"/>
    <mergeCell ref="FS1:FT2"/>
    <mergeCell ref="GA1:GB2"/>
    <mergeCell ref="EU1:EV2"/>
    <mergeCell ref="BK1:BL2"/>
    <mergeCell ref="BS1:BT2"/>
    <mergeCell ref="CA1:CB2"/>
    <mergeCell ref="CI1:CJ2"/>
    <mergeCell ref="CQ1:CR2"/>
    <mergeCell ref="CY1:CZ2"/>
    <mergeCell ref="AM1:AN2"/>
    <mergeCell ref="AU1:AV2"/>
    <mergeCell ref="BC1:BD2"/>
    <mergeCell ref="G1:H2"/>
    <mergeCell ref="O1:P2"/>
    <mergeCell ref="W1:X2"/>
    <mergeCell ref="AE1:AF2"/>
    <mergeCell ref="E15:E16"/>
    <mergeCell ref="H15:H16"/>
    <mergeCell ref="F15:G15"/>
    <mergeCell ref="C15:C16"/>
    <mergeCell ref="D15:D16"/>
  </mergeCells>
  <printOptions horizontalCentered="1"/>
  <pageMargins left="0.5511811023622047" right="0.4330708661417323" top="1.220472440944882" bottom="0.5511811023622047" header="0.31496062992125984" footer="0.2755905511811024"/>
  <pageSetup horizontalDpi="300" verticalDpi="300" orientation="landscape" paperSize="9" scale="90" r:id="rId2"/>
  <headerFooter alignWithMargins="0">
    <oddHeader xml:space="preserve">&amp;L&amp;"MS Sans Serif,Negrito"&amp;12&amp;G
&amp;"Arial,Normal"&amp;9UNIDADE DE INFRA-ESTRUTURA
Gerência de Engenharia&amp;R&amp;"MS Sans Serif,Negrito"&amp;8FOLHA &amp;P/&amp;N
AGÊNCIA/ÓRGÃO    Nº PLANILHA
[ACESSIBILIDADE SÃO PAULO]           </oddHeader>
    <oddFooter>&amp;L&amp;8ÁREA: GENGE     EXEC.: Ronaldo Simonato  CONF.:                                     AUTORIZ.:                                      FORNECEDOR:                      
           &amp;R&amp;8DATA: &amp;D
&amp;Z&amp;F</oddFooter>
  </headerFooter>
  <rowBreaks count="3" manualBreakCount="3">
    <brk id="76" max="7" man="1"/>
    <brk id="111" max="7" man="1"/>
    <brk id="150" max="7"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B26434</cp:lastModifiedBy>
  <cp:lastPrinted>2009-03-18T15:41:55Z</cp:lastPrinted>
  <dcterms:created xsi:type="dcterms:W3CDTF">2000-05-25T11:19:14Z</dcterms:created>
  <dcterms:modified xsi:type="dcterms:W3CDTF">2009-04-14T19:23:36Z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205908160</vt:i4>
  </property>
  <property fmtid="{D5CDD505-2E9C-101B-9397-08002B2CF9AE}" pid="3" name="_EmailSubject">
    <vt:lpwstr/>
  </property>
  <property fmtid="{D5CDD505-2E9C-101B-9397-08002B2CF9AE}" pid="4" name="_AuthorEmail">
    <vt:lpwstr>E19621@bergs</vt:lpwstr>
  </property>
  <property fmtid="{D5CDD505-2E9C-101B-9397-08002B2CF9AE}" pid="5" name="_AuthorEmailDisplayName">
    <vt:lpwstr>Samantha Grahl  EXT</vt:lpwstr>
  </property>
  <property fmtid="{D5CDD505-2E9C-101B-9397-08002B2CF9AE}" pid="6" name="_ReviewingToolsShownOnce">
    <vt:lpwstr/>
  </property>
</Properties>
</file>