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480" yWindow="210" windowWidth="8895" windowHeight="4980" tabRatio="607" activeTab="0"/>
  </bookViews>
  <sheets>
    <sheet name="NovaTramandai" sheetId="1" r:id="rId1"/>
    <sheet name="Plan1" sheetId="2" r:id="rId2"/>
  </sheets>
  <definedNames>
    <definedName name="_xlnm.Print_Titles" localSheetId="0">'NovaTramandai'!$8:$9</definedName>
  </definedNames>
  <calcPr fullCalcOnLoad="1" fullPrecision="0"/>
</workbook>
</file>

<file path=xl/sharedStrings.xml><?xml version="1.0" encoding="utf-8"?>
<sst xmlns="http://schemas.openxmlformats.org/spreadsheetml/2006/main" count="408" uniqueCount="245">
  <si>
    <t>PLANILHA DE ORÇAMENTOS - COMPRA DE MATERIAIS E/OU SERVIÇOS</t>
  </si>
  <si>
    <t>ITEM</t>
  </si>
  <si>
    <t>DESCRIÇÃO</t>
  </si>
  <si>
    <t>QUANT.</t>
  </si>
  <si>
    <t>UNID.</t>
  </si>
  <si>
    <t>PREÇO UNITÁRIO</t>
  </si>
  <si>
    <t xml:space="preserve"> </t>
  </si>
  <si>
    <t>m²</t>
  </si>
  <si>
    <t>MÃO DE OBRA</t>
  </si>
  <si>
    <t>MATERIAL</t>
  </si>
  <si>
    <t xml:space="preserve">  CC (      )    TP (     )    CP(     )   </t>
  </si>
  <si>
    <t>1.0</t>
  </si>
  <si>
    <t>PREÇO TOTAL</t>
  </si>
  <si>
    <t>1.1</t>
  </si>
  <si>
    <t>1.2</t>
  </si>
  <si>
    <t>1.4</t>
  </si>
  <si>
    <t>1.5</t>
  </si>
  <si>
    <t>1.10</t>
  </si>
  <si>
    <t>2.1</t>
  </si>
  <si>
    <t>2.2</t>
  </si>
  <si>
    <t>SUBTOTAL OBRAS CIVIS</t>
  </si>
  <si>
    <t>OBRAS CIVIS</t>
  </si>
  <si>
    <t>3.1</t>
  </si>
  <si>
    <t>PINTURA</t>
  </si>
  <si>
    <t xml:space="preserve">DIVERSOS </t>
  </si>
  <si>
    <t>Limpeza final da obra</t>
  </si>
  <si>
    <t>4.1</t>
  </si>
  <si>
    <t>2.3</t>
  </si>
  <si>
    <t>kit</t>
  </si>
  <si>
    <t>1 eletroímã 150 kgf com Sensor</t>
  </si>
  <si>
    <t>1 fonte de alimentação com carregador flutuante de bateria</t>
  </si>
  <si>
    <t>1 placa ATM padrão Banrisul</t>
  </si>
  <si>
    <t>1 kit de suportes de fixação para porta de alumínio</t>
  </si>
  <si>
    <t>2 botões de acionamento (internos)</t>
  </si>
  <si>
    <t>1 adesivo de orientação: "Após 22hs pressione o botão para sair"</t>
  </si>
  <si>
    <t>1.3</t>
  </si>
  <si>
    <t>3.2</t>
  </si>
  <si>
    <t>3.3</t>
  </si>
  <si>
    <t>Abrir vão na alvenaria para instalação da porta principal</t>
  </si>
  <si>
    <t>1.6</t>
  </si>
  <si>
    <t>1.7</t>
  </si>
  <si>
    <t>1.8</t>
  </si>
  <si>
    <t>1.9</t>
  </si>
  <si>
    <t>1.11</t>
  </si>
  <si>
    <t>1.12</t>
  </si>
  <si>
    <t>I</t>
  </si>
  <si>
    <t>un</t>
  </si>
  <si>
    <t>TOTAL GERAL</t>
  </si>
  <si>
    <t>x,xx</t>
  </si>
  <si>
    <t>OBSERVAÇÕES</t>
  </si>
  <si>
    <t xml:space="preserve"> A  - CONSIDERAÇÕES GERAIS:</t>
  </si>
  <si>
    <t xml:space="preserve"> B  - PRAZO DE FISCALIZAÇÃO:</t>
  </si>
  <si>
    <t xml:space="preserve"> C - LIMPEZA DA OBRA:</t>
  </si>
  <si>
    <t xml:space="preserve">      - Diariamente, a empresa deverá executar a limpeza geral da obra, retirando e transportando para fora das dependências do Banco,  todo e quaisquer materiais inservíveis, caliça, restos diversos, etc</t>
  </si>
  <si>
    <r>
      <t xml:space="preserve">      </t>
    </r>
    <r>
      <rPr>
        <b/>
        <sz val="10"/>
        <color indexed="8"/>
        <rFont val="MS Sans Serif"/>
        <family val="2"/>
      </rPr>
      <t xml:space="preserve">- A empresa deverá apresentar a planilha com assinatura de seu  responsável em todas as vias. </t>
    </r>
  </si>
  <si>
    <t xml:space="preserve">      - até 5 dias úteis após o prazo de execução e entrega do "As Built"</t>
  </si>
  <si>
    <t>OBRAS CIVIS, AR CONDICIONADO E INSTALAÇÕES ELÉTRICAS PARA IMPLANTAÇÃO DA SAA NOVA TRAMANDAÍ</t>
  </si>
  <si>
    <t>1. OBJETO: OBRAS CIVIS, AR CONDICIONADO E INSTALAÇÕES ELÉTRICAS PARA IMPLANTAÇÃO DA SAA NOVA TRAMANDAÍ</t>
  </si>
  <si>
    <t xml:space="preserve">3. PRAZO DE EXECUÇÃO/ENTREGA: 30 dias </t>
  </si>
  <si>
    <t>4. HORÁRIO PARA EXECUÇÃO/ENTREGA:  A combinar com a Engenharia do Banco - (51)3025-5767</t>
  </si>
  <si>
    <t>5. CONDIÇÕES DE PAGAMENTO: Nofinal dos serviços, após a fiscalização e liberação da Engenharia do Banco, no 4º dia útil da segunda semana subsequenteà entrega da nota fiscal/fatura correspondente.</t>
  </si>
  <si>
    <t xml:space="preserve">6. ANEXOS: </t>
  </si>
  <si>
    <t>Remover esquadria existente</t>
  </si>
  <si>
    <t>Remoção do solo e de parte de floreira existente para construção da rampa</t>
  </si>
  <si>
    <t>Soleira em basalto para porta principal - 0,20 x 0,90 cm</t>
  </si>
  <si>
    <t>Cobertura em policarbonato alveolar 6mm fumê com estrutura em metalon pintado com pintura eletrostática, fixada sobre a porta de entrada (L:225XP:70XH:50cm)</t>
  </si>
  <si>
    <t>Grade de ferro 1/2 polegada espaçamento de 10cm com travessas 1 '1/2 ferro chato para proteção do aparelho de ar condicionado</t>
  </si>
  <si>
    <t>Pintura externa alvenaria - tinta acrílica acetinado na cor existente</t>
  </si>
  <si>
    <t>Pintura interna alvenaria - tinta acrílica acetinado branca</t>
  </si>
  <si>
    <t>Revestimento de parede interna com massa corrida</t>
  </si>
  <si>
    <t xml:space="preserve">DIVISÓRIA </t>
  </si>
  <si>
    <t>Divisor de sigilo em BP Plus, conforme projeto padrão Banrisul</t>
  </si>
  <si>
    <t>Fornecer e instalar divisória BP Plus cor cristal, montantes duplos até o teto e rodapés simples,  cor cinza, painel cego até h=2,10cm.</t>
  </si>
  <si>
    <t>Chapa metálica perfurada e=0,90mm,  instalação na divisória, acima de 2,10m</t>
  </si>
  <si>
    <t>3.4</t>
  </si>
  <si>
    <t>cj</t>
  </si>
  <si>
    <t xml:space="preserve">Pórtico"Banrisul Eletrônico" </t>
  </si>
  <si>
    <t xml:space="preserve">KIT ATM (AUTOMATIZA) Banrisul composto por: </t>
  </si>
  <si>
    <t>Piso basalto levigado na rampa</t>
  </si>
  <si>
    <t>2. ENDEREÇO DE EXECUÇÃO/ENTREGA: Sub-Prefeitura de Nova Tramandaí - Av. Minas Gerais, 2186 - Tramandaí - RS</t>
  </si>
  <si>
    <t>Condicionador de ar tipo janela 7.500 Btu/h, ciclo reverso. Ref. Modelo Springer Duo</t>
  </si>
  <si>
    <t xml:space="preserve">Borracha automotiva para vedação </t>
  </si>
  <si>
    <t>m</t>
  </si>
  <si>
    <t>Caxilho e guarnições externa e interna em madeira tratada com pintura e acabamentos conforme padrão da parede.</t>
  </si>
  <si>
    <t>Tubo e acessórios 3/4" em PVC rígido.</t>
  </si>
  <si>
    <t>Bandeja nas dimensões da base do aparelho em chapa nº 20 aço galvanizado com pintura e acabamentos anticorrosivos.</t>
  </si>
  <si>
    <t xml:space="preserve">Suporte tipo mão-francesa em perfil cantoneira de abas iguais com pintura e acabamento. </t>
  </si>
  <si>
    <t>II</t>
  </si>
  <si>
    <t>AR CONDICIONADO</t>
  </si>
  <si>
    <t>SUBTOTAL AR CONDICIONADO</t>
  </si>
  <si>
    <t>INSTALAÇÕES ELÉTRICAS</t>
  </si>
  <si>
    <t>ENTRADA DE ENERGIA - QGBT</t>
  </si>
  <si>
    <t xml:space="preserve"> Cabo unipolar flexivel seção 6,0 mm2.</t>
  </si>
  <si>
    <t xml:space="preserve"> Eletroduto ferro diametro 25 mm.</t>
  </si>
  <si>
    <t xml:space="preserve"> Caixa de passagem condulete diam. 25 mm com tampa cega.</t>
  </si>
  <si>
    <t xml:space="preserve"> Disjuntor Eletromar Tripolar de 40 A - Curva C(MEDIÇÃO/QGBT).</t>
  </si>
  <si>
    <t>INSTALAÇÕES ELÉTRICAS E ILUMINAÇÃO - QGBT</t>
  </si>
  <si>
    <t xml:space="preserve"> Cabo unipolar flexivel seção 2,5 mm2.</t>
  </si>
  <si>
    <t xml:space="preserve"> m</t>
  </si>
  <si>
    <t xml:space="preserve"> Mini Disjuntor monopolar Siemens - Curva B (QGBT) :</t>
  </si>
  <si>
    <t>2.2.1</t>
  </si>
  <si>
    <t xml:space="preserve">            -  10A.</t>
  </si>
  <si>
    <t>2.2.2</t>
  </si>
  <si>
    <t xml:space="preserve">            -  16A.</t>
  </si>
  <si>
    <t>2.2.3</t>
  </si>
  <si>
    <t xml:space="preserve">            -  20A.</t>
  </si>
  <si>
    <t xml:space="preserve"> Mini Disjuntor Tripolar de 40A - Curva C - Siemens - Geral do Cd Estab Bipartido no (QGBT).</t>
  </si>
  <si>
    <t>2.6</t>
  </si>
  <si>
    <t>Aterramento:</t>
  </si>
  <si>
    <t xml:space="preserve">     - eletroduto PVC ø25mm.</t>
  </si>
  <si>
    <t xml:space="preserve">     - Cabo Flexível Verde seção 6,0 mm² - 0,75 kV.</t>
  </si>
  <si>
    <t xml:space="preserve">     - haste cooperweld ø 19x2400mm c/conector.</t>
  </si>
  <si>
    <t xml:space="preserve">     - Caixa com tampa para inspeção conforme especificação RIC BT</t>
  </si>
  <si>
    <t>2.5</t>
  </si>
  <si>
    <t xml:space="preserve"> Luminária de sobrepor tipo MR 510 -2x32W com aletas brancas completa - Suportes, Lâmpadas Trifósforo 32 W e reator eletrônico Bivolt AFP - 2x32W - THD &lt;10% - Garantia de 02 Anos.</t>
  </si>
  <si>
    <t xml:space="preserve"> Eletroduto ferro diâmetro 20 mm para iluminação.</t>
  </si>
  <si>
    <t>2.7</t>
  </si>
  <si>
    <t xml:space="preserve"> Caixa de passagem condulete diam. 20 mm com tampa cega.</t>
  </si>
  <si>
    <t>2.8</t>
  </si>
  <si>
    <t xml:space="preserve"> Caixa de saída condulete diam. 20 mm com tampa e interruptor duplo de embutir.</t>
  </si>
  <si>
    <t xml:space="preserve"> Contatora tripolar CWM 18 A</t>
  </si>
  <si>
    <t xml:space="preserve"> Timer digital para iluminação externa, Interna e Kit ATM(Coel)</t>
  </si>
  <si>
    <t xml:space="preserve"> Quadro de comando de Sobrepor para  Timer 480x380x170mm tipo CS</t>
  </si>
  <si>
    <t>INFRA-ESTRUTURA ELÉTRICA PARA AR CONDICIONADO</t>
  </si>
  <si>
    <t xml:space="preserve"> Cabo unipolar flexivel seção 4 mm2.</t>
  </si>
  <si>
    <t xml:space="preserve"> Eletroduto ferro diâmetro 20 mm.</t>
  </si>
  <si>
    <t xml:space="preserve"> Caixa de passagem condulete diâm. 20 mm com tampa cega.</t>
  </si>
  <si>
    <t xml:space="preserve"> Mini Disjuntor monopolar Siemens - 32A - Curva B (QGBT) :</t>
  </si>
  <si>
    <t>ILUMINAÇÃO DE EMERGÊNCIA</t>
  </si>
  <si>
    <t>4.2</t>
  </si>
  <si>
    <t xml:space="preserve"> Eletroduto ferro diametro 20 mm.</t>
  </si>
  <si>
    <t>4.3</t>
  </si>
  <si>
    <t>Caixa de passagem condulete diam. 20 mm com tampa cega</t>
  </si>
  <si>
    <t>4.4</t>
  </si>
  <si>
    <t>Caixa de saida condulete diam. 20 mm com tampa e com:</t>
  </si>
  <si>
    <t>4.4.1</t>
  </si>
  <si>
    <t xml:space="preserve">   - Tomada 2P+T universal</t>
  </si>
  <si>
    <t xml:space="preserve"> un</t>
  </si>
  <si>
    <t>4.5</t>
  </si>
  <si>
    <t xml:space="preserve"> Luminária para iluminação de emergência com unidade autônoma c/ 02 faroletes (2x20W) </t>
  </si>
  <si>
    <t>4.6</t>
  </si>
  <si>
    <t xml:space="preserve"> Luminaria (1x9W) para iluminação de emergência autônoma, transparente ou com os dizeres "SAÍDA".</t>
  </si>
  <si>
    <t>INFRA-ESTRUTURA DE ALARME</t>
  </si>
  <si>
    <t>5.1</t>
  </si>
  <si>
    <t xml:space="preserve"> Quadro de comando de Sobrepor - 600x480x170mm tipo CS - para conexão da Central de Alarme  e tubulação dos sensores infra vermelhos.</t>
  </si>
  <si>
    <t>5.2</t>
  </si>
  <si>
    <t xml:space="preserve"> Eletroduto ferro diâmetro 20 mm para alarme.</t>
  </si>
  <si>
    <t>5.3</t>
  </si>
  <si>
    <t>5.4</t>
  </si>
  <si>
    <t>Arame Galvanizado nº 16</t>
  </si>
  <si>
    <t>kg</t>
  </si>
  <si>
    <t>5.5</t>
  </si>
  <si>
    <t>Cabo CCI 05 pares</t>
  </si>
  <si>
    <t>SUBTOTAL  INSTALAÇÕES ELÉTRICAS</t>
  </si>
  <si>
    <t>AUTOMAÇÃO</t>
  </si>
  <si>
    <t>INSTALAÇÕES ELÉTRICAS E LÓGICAS</t>
  </si>
  <si>
    <t xml:space="preserve"> Cabo unipolar flexivel seção 6,0mm2.</t>
  </si>
  <si>
    <t xml:space="preserve"> Mini Disjuntor monopolar Siemens - Curva C (CD ESTAB) :</t>
  </si>
  <si>
    <t>1.3.1</t>
  </si>
  <si>
    <t>1.3.2</t>
  </si>
  <si>
    <t>1.3.3</t>
  </si>
  <si>
    <t xml:space="preserve"> Mini Disjuntor Tripolar de 40A - Nobreak/Reversora( CD ESTAB).</t>
  </si>
  <si>
    <t xml:space="preserve"> Centro de distribuição de sobrepor para 24 elementos (12+12) c/ barramentos trifásicos 150A e geral (TIPO STAB - ATLANTA)</t>
  </si>
  <si>
    <t xml:space="preserve"> Cabo sinal UTP Multilan Cat. 5E .</t>
  </si>
  <si>
    <t xml:space="preserve"> Conector para rede local  - RJ45 macho.</t>
  </si>
  <si>
    <t xml:space="preserve"> Cabo CI 10 pares "Blindado"</t>
  </si>
  <si>
    <t xml:space="preserve"> Bloco de inserção engate rápido M10 com bastidor completo</t>
  </si>
  <si>
    <t xml:space="preserve"> Cabo de ligação (PATCH CORDON).</t>
  </si>
  <si>
    <t xml:space="preserve"> As built - Autocad R14</t>
  </si>
  <si>
    <t>m2</t>
  </si>
  <si>
    <t xml:space="preserve"> Canaleta metálica 73x25 tripla Natural c/ tampa de encaixe- na cor Natural</t>
  </si>
  <si>
    <t>1.14</t>
  </si>
  <si>
    <t xml:space="preserve"> Suporte de canaleta de aluminio Branca com duas tomadas 2P+T Azul Universal</t>
  </si>
  <si>
    <t>1.15</t>
  </si>
  <si>
    <t xml:space="preserve"> Suporte de canaleta de aluminio Branca com duas tomadas 2P+T Pretas - Rede Estabilizada</t>
  </si>
  <si>
    <t>1.16</t>
  </si>
  <si>
    <t xml:space="preserve"> Suporte de canaleta de aluminio Branca com uma tomada RJ45 femea</t>
  </si>
  <si>
    <t>1.17</t>
  </si>
  <si>
    <t xml:space="preserve"> Suporte de canaleta de aluminio Branca com duas tomada RJ45 femea</t>
  </si>
  <si>
    <t>1.18</t>
  </si>
  <si>
    <t xml:space="preserve"> Suporte de canaleta de aluminio Branca com uma tomada 4P e RJ11</t>
  </si>
  <si>
    <t>1.19</t>
  </si>
  <si>
    <t xml:space="preserve"> Curva Vertical 90º ABS Branca 73x25 Q&amp;T  </t>
  </si>
  <si>
    <t>1.20</t>
  </si>
  <si>
    <t xml:space="preserve"> Curva horizontal metálica Natural p/ canaleta 73x25 tripla c/ tampa de encaixe </t>
  </si>
  <si>
    <t>1.21</t>
  </si>
  <si>
    <t xml:space="preserve"> Caixa 10x10 p/canaleta 73x25 tripla c/ tampa Natural</t>
  </si>
  <si>
    <t>1.22</t>
  </si>
  <si>
    <t xml:space="preserve"> Luva de arremate branca p/canaleta 73x25 para CD Estab/Rack</t>
  </si>
  <si>
    <t>1.23</t>
  </si>
  <si>
    <t xml:space="preserve"> Adaptador metálico Branco p/eletroduto 73x25  -2x1"</t>
  </si>
  <si>
    <t>1.24</t>
  </si>
  <si>
    <t xml:space="preserve"> Adaptador metálico Branco p/eletroduto 73x25  -2x3/4"</t>
  </si>
  <si>
    <t>1.25</t>
  </si>
  <si>
    <t xml:space="preserve"> Chave reversora semitrans 40A com 04 câmaras.</t>
  </si>
  <si>
    <t>1.26</t>
  </si>
  <si>
    <t xml:space="preserve"> Caixa p/ reversora </t>
  </si>
  <si>
    <t xml:space="preserve"> Rack 10U com 02(duas) bandeijas metálicas e Régua de 05 Tomadas 2P+T</t>
  </si>
  <si>
    <t>SUBTOTAL AUTOMAÇÃO</t>
  </si>
  <si>
    <t>III</t>
  </si>
  <si>
    <t>INSTALAÇÕES TELEFÔNICAS:</t>
  </si>
  <si>
    <t>INFRA-ESTRUTURA TELEFÔNICAS DE ENTRADA</t>
  </si>
  <si>
    <t xml:space="preserve"> Cabo CI 50 x 10 pares "Blindado"</t>
  </si>
  <si>
    <t>Aterramento do DG:</t>
  </si>
  <si>
    <t xml:space="preserve">          - cabo unipolar seção 4mm².</t>
  </si>
  <si>
    <t>INFRA-ESTRUTURA TELEFÔNICAS SECUNDÁRIAS</t>
  </si>
  <si>
    <t xml:space="preserve"> Cabo CCI 02 pares</t>
  </si>
  <si>
    <t xml:space="preserve"> DG nº 3 (40x40cm) de Sobrepor completo</t>
  </si>
  <si>
    <t>SUBTOTAL TELEFÔNICO:</t>
  </si>
  <si>
    <t>IV</t>
  </si>
  <si>
    <t>V</t>
  </si>
  <si>
    <t xml:space="preserve">1- Os licitantes deverão  preencher,  obrigatoriamente,  todos  os subitens  anteriores com preço unitário para material, mão-de-obra e preço total ,  não podendo cotar qualquer subitem com valor  igual a "R$ 0,00", sob pena de  terem sua   proposta desclassificada. Os subitens grifados com "x,xx" serão fornecidos pelo Banco e deverão ser retirados em nosso almoxarifado em Porto Alegre. </t>
  </si>
  <si>
    <r>
      <t>2- No preço unitário para material, mão-de-obra e no respectivo  preço total, de cada subitem, deverá o proponente incluir todos  os insumos, taxas, BDI e demais despesas que compõe o   o subitem, com exceção dos subitens grifados com "</t>
    </r>
    <r>
      <rPr>
        <b/>
        <sz val="10"/>
        <rFont val="MS Sans Serif"/>
        <family val="2"/>
      </rPr>
      <t>x,xx</t>
    </r>
    <r>
      <rPr>
        <sz val="10"/>
        <rFont val="MS Sans Serif"/>
        <family val="0"/>
      </rPr>
      <t xml:space="preserve">" que serão fornecidos pelo Banco e retirados em nosso almoxarifado,sob pena de terem sua proposta desclassificada.  </t>
    </r>
  </si>
  <si>
    <r>
      <t xml:space="preserve">3- A empresa deverá fornecer a ART de </t>
    </r>
    <r>
      <rPr>
        <b/>
        <sz val="10"/>
        <color indexed="8"/>
        <rFont val="Arial"/>
        <family val="2"/>
      </rPr>
      <t>projeto</t>
    </r>
    <r>
      <rPr>
        <sz val="10"/>
        <color indexed="8"/>
        <rFont val="Arial"/>
        <family val="2"/>
      </rPr>
      <t xml:space="preserve"> e de </t>
    </r>
    <r>
      <rPr>
        <b/>
        <sz val="10"/>
        <color indexed="8"/>
        <rFont val="Arial"/>
        <family val="2"/>
      </rPr>
      <t>execução</t>
    </r>
    <r>
      <rPr>
        <sz val="10"/>
        <color indexed="8"/>
        <rFont val="Arial"/>
        <family val="2"/>
      </rPr>
      <t xml:space="preserve"> da obra  antes de iniciar o serviço.</t>
    </r>
  </si>
  <si>
    <t xml:space="preserve">4- A Empresa deverá entregar na conclusão do serviço, juntamente   com o "As Built" da obra a planilha de certificação dos cabos UTP.  </t>
  </si>
  <si>
    <t xml:space="preserve">5- Maiores detalhes sobre os materiais empregados e serviços técnicos encontram-se no memorial descritivo do projeto básico. </t>
  </si>
  <si>
    <t xml:space="preserve">6- A empresa contratada deverá comunicar a Administração da   Agência/Orgão , com 48 hs de antecedência,  a data e horário de    execução     dos  serviços,   bem  como,  a  relação  dos   funcionários que participarão da obra. </t>
  </si>
  <si>
    <t>7- O leiaute fornecido pelo Banco não poderá sofrer modificações  durante a execução das obras/serviços. Toda e qualquer alteração  do objeto, que eventualmente se fizer necessária, deverá ser submetida  à análise prévia da Gerência de Engenharia. Os questionamentos ou  pedidos da administração da casa, ou de outros funcionários do Banco,  deverão ser encaminhados à Gerência de Engenharia. A empresa  contratada será responsável pelas modificações indevidas ou não autorizadas, às suas expensas e sem prorrogação de prazo.</t>
  </si>
  <si>
    <t>8- A empresa deverá observar as instruções e recomendações dos fabricantes.</t>
  </si>
  <si>
    <t>9- Todos os materiais usados na obra deverão ser de primeira qualidade, satisfazendo as especificações. A mão-de-obra a empregar será também, de primeira qualidade, sendo a execução e acabamento dos trabalhos esmerados e seguindo os melhores padrões conhecidos em serviços congêneres. Os trabalhos executados que não satisfaçam as condições estabelecidas poderão ser impugnados pelo Banco, correndo por conta do empreiteiro as despesas necessárias para a correção (demolição e reconstrução) dos serviços impugnados.</t>
  </si>
  <si>
    <t>10- Compete ao Construtor fazer prévia visita ao local da obra para proceder minucioso exame das condições locais, averiguar os serviços e material a empregar. Qualquer dúvida ou irregularidade observada nos projetos ou especificações deverá ser previamente esclarecida com a Gerência de Engenharia do Banco, visto que, depois de apresentada a proposta, o Banco não acolherá nenhuma reivindicação.</t>
  </si>
  <si>
    <t>2.4</t>
  </si>
  <si>
    <t>2.4.1</t>
  </si>
  <si>
    <t>2.4.2</t>
  </si>
  <si>
    <t>2.4.3</t>
  </si>
  <si>
    <t>2.4.4</t>
  </si>
  <si>
    <t>2+9</t>
  </si>
  <si>
    <t>2.10</t>
  </si>
  <si>
    <t>2.11</t>
  </si>
  <si>
    <t>3.5</t>
  </si>
  <si>
    <t>3.6</t>
  </si>
  <si>
    <t>1.13</t>
  </si>
  <si>
    <t>ACESSO PRINCIPAL (fornecer e instalar)</t>
  </si>
  <si>
    <t xml:space="preserve">Esquadria fixa de alumínio anodizado natural 0,60x2,20m - com vidro 5mm </t>
  </si>
  <si>
    <t>Fechadura Tetrachave Papaiz modelo Trava Tetra 140 ou equivalente</t>
  </si>
  <si>
    <t>Porta principal em alumínio 90x210cm - com ferragens e  vidro 5mm (2 peças 100x80cm)</t>
  </si>
  <si>
    <t>Executar rampa no acesso da porta, com desnível de 20cm, largura de 1,35m e extensão de 4,80m. Conforme NBR 9050.</t>
  </si>
  <si>
    <t>Porta de divisória cega, com ferragens e fechadura tetrachave Papaiz modelo Trava Tetra 140 ou equivalente</t>
  </si>
  <si>
    <t>11- Quando da quitação do serviço a empresa deverá discriminar separadamente na(s) nota(s) fiscal(is) o valor de fornecimento e de instalação do equipamento de ar condicionado, indicando marca, modelo , nº de série, nº de modelo, conforme orçado nesta planilha.</t>
  </si>
  <si>
    <t>12 - Deverá ser fornecido juntamente com a proposta, prospectos emitido pelos fabricantes com as características técnicas de cada tipo de  equipamento(s) de ar condicionado.</t>
  </si>
  <si>
    <t>13 - A empresa deverá fazer conjuntamente com as especificações da planilha uma análise prévia do projeto, com o objetivo de orçar com compatibilidade mercadológica os itens da mesma.</t>
  </si>
  <si>
    <t>14 - A garantia dos equipamentos de ar condicionado deverá ser de 12 (doze) meses.</t>
  </si>
  <si>
    <t>15 - Faculta ao proponente comparecer ao local para conferir as medidas. Caso abra mão desta prerrogativa, o Banco não acolherá cobranças extras dos itens relacionados na planilha, por conta de diferenças de medições, inclusive eventuais diferenças no pé-direito informado.</t>
  </si>
  <si>
    <t>16 - A pintura das alvenarias inclui a regularização do reboco, a aplicação de massa corrida, a aplicação de selador e a execução de tantas demãos de tinta, quantas forem necessárias para deixar a pintura dentro dos padrões de qualidade exigidos pelo Banco (no mínimo, duas demãos).</t>
  </si>
  <si>
    <t>17 - O fornecimento e instalação das divisórias, das esquadrias e das máscaras da sala de auto-atendimento inclui todos os complementos, bem como os perfis e estruturas necessárias para garantir suas estabilidades estruturais, independentemente do pé-direito informado.</t>
  </si>
</sst>
</file>

<file path=xl/styles.xml><?xml version="1.0" encoding="utf-8"?>
<styleSheet xmlns="http://schemas.openxmlformats.org/spreadsheetml/2006/main">
  <numFmts count="25">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00"/>
    <numFmt numFmtId="171" formatCode="#,##0.00;[Red]#,##0.00"/>
    <numFmt numFmtId="172" formatCode="#,##0.0"/>
    <numFmt numFmtId="173" formatCode="&quot;Sim&quot;;&quot;Sim&quot;;&quot;Não&quot;"/>
    <numFmt numFmtId="174" formatCode="&quot;Verdadeiro&quot;;&quot;Verdadeiro&quot;;&quot;Falso&quot;"/>
    <numFmt numFmtId="175" formatCode="&quot;Ativar&quot;;&quot;Ativar&quot;;&quot;Desativar&quot;"/>
    <numFmt numFmtId="176" formatCode="[$€-2]\ #,##0.00_);[Red]\([$€-2]\ #,##0.00\)"/>
    <numFmt numFmtId="177" formatCode="#,##0.000"/>
    <numFmt numFmtId="178" formatCode="0.00;[Red]0.00"/>
    <numFmt numFmtId="179" formatCode="0;[Red]0"/>
    <numFmt numFmtId="180" formatCode="_-* #,##0.00\ _D_M_-;\-* #,##0.00\ _D_M_-;_-* &quot;-&quot;??\ _D_M_-;_-@_-"/>
  </numFmts>
  <fonts count="49">
    <font>
      <sz val="10"/>
      <name val="MS Sans Serif"/>
      <family val="0"/>
    </font>
    <font>
      <b/>
      <sz val="10"/>
      <name val="MS Sans Serif"/>
      <family val="0"/>
    </font>
    <font>
      <i/>
      <sz val="10"/>
      <name val="MS Sans Serif"/>
      <family val="0"/>
    </font>
    <font>
      <b/>
      <i/>
      <sz val="10"/>
      <name val="MS Sans Serif"/>
      <family val="0"/>
    </font>
    <font>
      <b/>
      <sz val="12"/>
      <name val="MS Sans Serif"/>
      <family val="2"/>
    </font>
    <font>
      <b/>
      <sz val="8"/>
      <name val="MS Sans Serif"/>
      <family val="2"/>
    </font>
    <font>
      <sz val="8"/>
      <name val="MS Sans Serif"/>
      <family val="2"/>
    </font>
    <font>
      <u val="single"/>
      <sz val="7.5"/>
      <color indexed="12"/>
      <name val="MS Sans Serif"/>
      <family val="2"/>
    </font>
    <font>
      <u val="single"/>
      <sz val="7.5"/>
      <color indexed="36"/>
      <name val="MS Sans Serif"/>
      <family val="2"/>
    </font>
    <font>
      <sz val="10"/>
      <color indexed="8"/>
      <name val="Arial"/>
      <family val="2"/>
    </font>
    <font>
      <sz val="10"/>
      <color indexed="8"/>
      <name val="MS Sans Serif"/>
      <family val="2"/>
    </font>
    <font>
      <b/>
      <sz val="10"/>
      <color indexed="8"/>
      <name val="MS Sans Serif"/>
      <family val="2"/>
    </font>
    <font>
      <sz val="10"/>
      <name val="Arial"/>
      <family val="2"/>
    </font>
    <font>
      <b/>
      <sz val="10"/>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thin"/>
      <top style="hair"/>
      <bottom style="hair"/>
    </border>
    <border>
      <left style="hair"/>
      <right style="hair"/>
      <top style="hair"/>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style="hair"/>
      <bottom style="hair">
        <color indexed="8"/>
      </bottom>
    </border>
    <border>
      <left style="hair">
        <color indexed="8"/>
      </left>
      <right style="hair">
        <color indexed="8"/>
      </right>
      <top>
        <color indexed="63"/>
      </top>
      <bottom style="hair">
        <color indexed="8"/>
      </bottom>
    </border>
    <border>
      <left>
        <color indexed="63"/>
      </left>
      <right style="hair"/>
      <top style="hair"/>
      <bottom style="hair"/>
    </border>
    <border>
      <left style="hair"/>
      <right style="hair"/>
      <top>
        <color indexed="63"/>
      </top>
      <bottom style="hair"/>
    </border>
    <border>
      <left style="hair"/>
      <right style="hair"/>
      <top>
        <color indexed="63"/>
      </top>
      <bottom>
        <color indexed="63"/>
      </bottom>
    </border>
    <border>
      <left style="hair"/>
      <right style="thin"/>
      <top>
        <color indexed="63"/>
      </top>
      <bottom>
        <color indexed="63"/>
      </bottom>
    </border>
    <border>
      <left style="hair"/>
      <right style="thin"/>
      <top>
        <color indexed="63"/>
      </top>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8"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9" fillId="30"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cellStyleXfs>
  <cellXfs count="243">
    <xf numFmtId="0" fontId="0" fillId="0" borderId="0" xfId="0" applyAlignment="1">
      <alignment/>
    </xf>
    <xf numFmtId="40" fontId="0" fillId="0" borderId="10" xfId="0" applyNumberFormat="1" applyBorder="1" applyAlignment="1" applyProtection="1">
      <alignment horizontal="right" vertical="center"/>
      <protection hidden="1"/>
    </xf>
    <xf numFmtId="0" fontId="0" fillId="0" borderId="11" xfId="0" applyBorder="1" applyAlignment="1" applyProtection="1">
      <alignment vertical="center" wrapText="1"/>
      <protection hidden="1"/>
    </xf>
    <xf numFmtId="40" fontId="0" fillId="0" borderId="0" xfId="0" applyNumberFormat="1" applyBorder="1" applyAlignment="1" applyProtection="1">
      <alignment horizontal="right" vertical="center"/>
      <protection hidden="1"/>
    </xf>
    <xf numFmtId="0" fontId="0" fillId="0" borderId="11" xfId="0" applyBorder="1" applyAlignment="1" applyProtection="1">
      <alignment horizontal="center" vertical="center"/>
      <protection hidden="1"/>
    </xf>
    <xf numFmtId="0" fontId="0" fillId="0" borderId="0" xfId="0" applyBorder="1" applyAlignment="1" applyProtection="1">
      <alignment vertical="center"/>
      <protection hidden="1"/>
    </xf>
    <xf numFmtId="0" fontId="0" fillId="0" borderId="12" xfId="0" applyFont="1" applyBorder="1" applyAlignment="1" applyProtection="1">
      <alignment vertical="center" wrapText="1"/>
      <protection hidden="1"/>
    </xf>
    <xf numFmtId="1" fontId="0" fillId="0" borderId="11" xfId="0" applyNumberFormat="1" applyFont="1" applyBorder="1" applyAlignment="1" applyProtection="1">
      <alignment horizontal="left" vertical="center" wrapText="1"/>
      <protection hidden="1"/>
    </xf>
    <xf numFmtId="0" fontId="10" fillId="0" borderId="11" xfId="0" applyFont="1" applyBorder="1" applyAlignment="1" applyProtection="1">
      <alignment horizontal="left" vertical="top" wrapText="1"/>
      <protection hidden="1"/>
    </xf>
    <xf numFmtId="4" fontId="0" fillId="0" borderId="11" xfId="0" applyNumberFormat="1" applyFont="1" applyBorder="1" applyAlignment="1" applyProtection="1">
      <alignment horizontal="center" vertical="center"/>
      <protection hidden="1"/>
    </xf>
    <xf numFmtId="0" fontId="0" fillId="0" borderId="11" xfId="0" applyFont="1" applyBorder="1" applyAlignment="1" applyProtection="1">
      <alignment horizontal="center" vertical="center"/>
      <protection hidden="1"/>
    </xf>
    <xf numFmtId="0" fontId="0" fillId="0" borderId="10" xfId="0" applyFont="1" applyBorder="1" applyAlignment="1" applyProtection="1">
      <alignment horizontal="right" vertical="center" wrapText="1"/>
      <protection hidden="1"/>
    </xf>
    <xf numFmtId="0" fontId="0" fillId="0" borderId="0" xfId="0" applyAlignment="1" applyProtection="1">
      <alignment vertical="center"/>
      <protection hidden="1"/>
    </xf>
    <xf numFmtId="0" fontId="10" fillId="0" borderId="11" xfId="0" applyFont="1" applyBorder="1" applyAlignment="1" applyProtection="1">
      <alignment horizontal="left" vertical="center" wrapText="1"/>
      <protection hidden="1"/>
    </xf>
    <xf numFmtId="0" fontId="10" fillId="0" borderId="11" xfId="0" applyFont="1" applyBorder="1" applyAlignment="1" applyProtection="1">
      <alignment wrapText="1"/>
      <protection hidden="1"/>
    </xf>
    <xf numFmtId="0" fontId="10" fillId="0" borderId="11" xfId="0" applyFont="1" applyBorder="1" applyAlignment="1" applyProtection="1">
      <alignment vertical="top" wrapText="1"/>
      <protection hidden="1"/>
    </xf>
    <xf numFmtId="0" fontId="0" fillId="0" borderId="11" xfId="0" applyFont="1" applyBorder="1" applyAlignment="1" applyProtection="1">
      <alignment vertical="center" wrapText="1"/>
      <protection hidden="1"/>
    </xf>
    <xf numFmtId="0" fontId="0" fillId="0" borderId="13" xfId="0" applyFont="1" applyBorder="1" applyAlignment="1" applyProtection="1">
      <alignment vertical="center" wrapText="1"/>
      <protection hidden="1"/>
    </xf>
    <xf numFmtId="1" fontId="0" fillId="0" borderId="14" xfId="0" applyNumberFormat="1" applyFont="1" applyBorder="1" applyAlignment="1" applyProtection="1">
      <alignment horizontal="left" vertical="center" wrapText="1"/>
      <protection hidden="1"/>
    </xf>
    <xf numFmtId="0" fontId="10" fillId="0" borderId="14" xfId="0" applyFont="1" applyBorder="1" applyAlignment="1" applyProtection="1">
      <alignment wrapText="1"/>
      <protection hidden="1"/>
    </xf>
    <xf numFmtId="4" fontId="0" fillId="0" borderId="14" xfId="0" applyNumberFormat="1" applyFont="1" applyBorder="1" applyAlignment="1" applyProtection="1">
      <alignment horizontal="center" vertical="center"/>
      <protection hidden="1"/>
    </xf>
    <xf numFmtId="0" fontId="0" fillId="0" borderId="14" xfId="0" applyFont="1" applyBorder="1" applyAlignment="1" applyProtection="1">
      <alignment horizontal="center" vertical="center"/>
      <protection hidden="1"/>
    </xf>
    <xf numFmtId="0" fontId="0" fillId="0" borderId="15" xfId="0" applyFont="1" applyBorder="1" applyAlignment="1" applyProtection="1">
      <alignment horizontal="right" vertical="center" wrapText="1"/>
      <protection hidden="1"/>
    </xf>
    <xf numFmtId="0" fontId="0" fillId="0" borderId="11" xfId="0" applyNumberFormat="1" applyFont="1" applyBorder="1" applyAlignment="1" applyProtection="1">
      <alignment horizontal="center" vertical="center" wrapText="1"/>
      <protection hidden="1"/>
    </xf>
    <xf numFmtId="0" fontId="0" fillId="0" borderId="11" xfId="0" applyNumberFormat="1" applyBorder="1" applyAlignment="1" applyProtection="1">
      <alignment horizontal="center" vertical="center" wrapText="1"/>
      <protection hidden="1"/>
    </xf>
    <xf numFmtId="0" fontId="0" fillId="0" borderId="0" xfId="0" applyFont="1" applyAlignment="1">
      <alignment/>
    </xf>
    <xf numFmtId="0" fontId="0" fillId="0" borderId="0" xfId="0" applyBorder="1" applyAlignment="1" applyProtection="1">
      <alignment horizontal="centerContinuous" vertical="center"/>
      <protection hidden="1"/>
    </xf>
    <xf numFmtId="0" fontId="4" fillId="0" borderId="0" xfId="0" applyFont="1" applyBorder="1" applyAlignment="1" applyProtection="1">
      <alignment horizontal="centerContinuous" vertical="center"/>
      <protection hidden="1"/>
    </xf>
    <xf numFmtId="3" fontId="4" fillId="0" borderId="0" xfId="0" applyNumberFormat="1" applyFont="1" applyBorder="1" applyAlignment="1" applyProtection="1">
      <alignment horizontal="centerContinuous" vertical="center"/>
      <protection hidden="1"/>
    </xf>
    <xf numFmtId="0" fontId="1" fillId="0" borderId="0" xfId="0" applyFont="1" applyBorder="1" applyAlignment="1" applyProtection="1">
      <alignment horizontal="centerContinuous" vertical="center"/>
      <protection hidden="1"/>
    </xf>
    <xf numFmtId="4" fontId="0" fillId="0" borderId="0" xfId="0" applyNumberFormat="1" applyFont="1" applyBorder="1" applyAlignment="1" applyProtection="1">
      <alignment horizontal="centerContinuous" vertical="center"/>
      <protection hidden="1"/>
    </xf>
    <xf numFmtId="0" fontId="5" fillId="0" borderId="0" xfId="0" applyFont="1" applyBorder="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Border="1" applyAlignment="1" applyProtection="1">
      <alignment vertical="center"/>
      <protection hidden="1"/>
    </xf>
    <xf numFmtId="0" fontId="4" fillId="0" borderId="0" xfId="0" applyFont="1" applyBorder="1" applyAlignment="1" applyProtection="1">
      <alignment vertical="center"/>
      <protection hidden="1"/>
    </xf>
    <xf numFmtId="3" fontId="4" fillId="0" borderId="0" xfId="0" applyNumberFormat="1" applyFont="1" applyBorder="1" applyAlignment="1" applyProtection="1">
      <alignment horizontal="center" vertical="center"/>
      <protection hidden="1"/>
    </xf>
    <xf numFmtId="4" fontId="0" fillId="0" borderId="0" xfId="0" applyNumberFormat="1" applyBorder="1" applyAlignment="1" applyProtection="1">
      <alignment vertical="center"/>
      <protection hidden="1"/>
    </xf>
    <xf numFmtId="3" fontId="0" fillId="0" borderId="0" xfId="0" applyNumberFormat="1" applyBorder="1" applyAlignment="1" applyProtection="1">
      <alignment horizontal="center" vertical="center"/>
      <protection hidden="1"/>
    </xf>
    <xf numFmtId="4" fontId="1" fillId="0" borderId="16" xfId="0" applyNumberFormat="1" applyFont="1" applyFill="1" applyBorder="1" applyAlignment="1" applyProtection="1">
      <alignment horizontal="centerContinuous" vertical="center"/>
      <protection hidden="1"/>
    </xf>
    <xf numFmtId="0" fontId="0" fillId="0" borderId="0" xfId="0" applyFill="1" applyBorder="1" applyAlignment="1" applyProtection="1">
      <alignment vertical="center"/>
      <protection hidden="1"/>
    </xf>
    <xf numFmtId="4" fontId="1" fillId="0" borderId="16" xfId="0" applyNumberFormat="1" applyFont="1" applyFill="1" applyBorder="1" applyAlignment="1" applyProtection="1">
      <alignment horizontal="center" vertical="center"/>
      <protection hidden="1"/>
    </xf>
    <xf numFmtId="0" fontId="1" fillId="0" borderId="17" xfId="0" applyFont="1" applyFill="1" applyBorder="1" applyAlignment="1" applyProtection="1">
      <alignment horizontal="center" vertical="center" wrapText="1"/>
      <protection hidden="1"/>
    </xf>
    <xf numFmtId="0" fontId="0" fillId="0" borderId="18" xfId="0" applyNumberFormat="1" applyFill="1" applyBorder="1" applyAlignment="1" applyProtection="1">
      <alignment horizontal="left" vertical="center" wrapText="1"/>
      <protection hidden="1"/>
    </xf>
    <xf numFmtId="0" fontId="1" fillId="0" borderId="18" xfId="0" applyFont="1" applyFill="1" applyBorder="1" applyAlignment="1" applyProtection="1">
      <alignment vertical="center" wrapText="1"/>
      <protection hidden="1"/>
    </xf>
    <xf numFmtId="3" fontId="0" fillId="0" borderId="18" xfId="0" applyNumberFormat="1" applyFill="1" applyBorder="1" applyAlignment="1" applyProtection="1">
      <alignment horizontal="center" vertical="center" wrapText="1"/>
      <protection hidden="1"/>
    </xf>
    <xf numFmtId="0" fontId="0" fillId="0" borderId="18" xfId="0" applyFill="1" applyBorder="1" applyAlignment="1" applyProtection="1">
      <alignment vertical="center" wrapText="1"/>
      <protection hidden="1"/>
    </xf>
    <xf numFmtId="4" fontId="1" fillId="0" borderId="18" xfId="0" applyNumberFormat="1" applyFont="1" applyFill="1" applyBorder="1" applyAlignment="1" applyProtection="1">
      <alignment horizontal="right" vertical="center" wrapText="1"/>
      <protection hidden="1"/>
    </xf>
    <xf numFmtId="0" fontId="0" fillId="0" borderId="19" xfId="0" applyFill="1" applyBorder="1" applyAlignment="1" applyProtection="1">
      <alignment vertical="center" wrapText="1"/>
      <protection hidden="1"/>
    </xf>
    <xf numFmtId="0" fontId="1" fillId="0" borderId="12" xfId="0" applyFont="1" applyFill="1" applyBorder="1" applyAlignment="1" applyProtection="1">
      <alignment horizontal="center" vertical="center" wrapText="1"/>
      <protection hidden="1"/>
    </xf>
    <xf numFmtId="0" fontId="1" fillId="0" borderId="11" xfId="0" applyNumberFormat="1" applyFont="1" applyFill="1" applyBorder="1" applyAlignment="1" applyProtection="1">
      <alignment horizontal="center" vertical="center" wrapText="1"/>
      <protection hidden="1"/>
    </xf>
    <xf numFmtId="0" fontId="1" fillId="0" borderId="11" xfId="0" applyFont="1" applyFill="1" applyBorder="1" applyAlignment="1" applyProtection="1">
      <alignment vertical="center" wrapText="1"/>
      <protection hidden="1"/>
    </xf>
    <xf numFmtId="3" fontId="0" fillId="0" borderId="11" xfId="0" applyNumberFormat="1" applyFill="1" applyBorder="1" applyAlignment="1" applyProtection="1">
      <alignment horizontal="center" vertical="center" wrapText="1"/>
      <protection hidden="1"/>
    </xf>
    <xf numFmtId="0" fontId="0" fillId="0" borderId="11" xfId="0" applyFill="1" applyBorder="1" applyAlignment="1" applyProtection="1">
      <alignment vertical="center" wrapText="1"/>
      <protection hidden="1"/>
    </xf>
    <xf numFmtId="4" fontId="1" fillId="0" borderId="11" xfId="0" applyNumberFormat="1" applyFont="1" applyFill="1" applyBorder="1" applyAlignment="1" applyProtection="1">
      <alignment horizontal="right" vertical="center" wrapText="1"/>
      <protection hidden="1"/>
    </xf>
    <xf numFmtId="0" fontId="0" fillId="0" borderId="10" xfId="0" applyFill="1" applyBorder="1" applyAlignment="1" applyProtection="1">
      <alignment vertical="center" wrapText="1"/>
      <protection hidden="1"/>
    </xf>
    <xf numFmtId="0" fontId="0" fillId="0" borderId="11" xfId="0" applyNumberFormat="1" applyFill="1" applyBorder="1" applyAlignment="1" applyProtection="1">
      <alignment horizontal="center" vertical="center" wrapText="1"/>
      <protection hidden="1"/>
    </xf>
    <xf numFmtId="0" fontId="0" fillId="0" borderId="11" xfId="0" applyFont="1" applyFill="1" applyBorder="1" applyAlignment="1" applyProtection="1">
      <alignment vertical="center" wrapText="1"/>
      <protection hidden="1"/>
    </xf>
    <xf numFmtId="4" fontId="0" fillId="0" borderId="11" xfId="0" applyNumberFormat="1" applyFill="1"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4" fontId="0" fillId="0" borderId="11" xfId="0" applyNumberFormat="1" applyFont="1" applyFill="1" applyBorder="1" applyAlignment="1" applyProtection="1">
      <alignment horizontal="right" vertical="center" wrapText="1"/>
      <protection hidden="1"/>
    </xf>
    <xf numFmtId="0" fontId="0" fillId="0" borderId="11" xfId="0" applyNumberFormat="1" applyFont="1" applyFill="1" applyBorder="1" applyAlignment="1" applyProtection="1">
      <alignment horizontal="center" vertical="center" wrapText="1"/>
      <protection hidden="1"/>
    </xf>
    <xf numFmtId="170" fontId="0" fillId="0" borderId="12" xfId="0" applyNumberFormat="1" applyBorder="1" applyAlignment="1" applyProtection="1">
      <alignment horizontal="center" vertical="center" wrapText="1"/>
      <protection hidden="1"/>
    </xf>
    <xf numFmtId="0" fontId="0" fillId="0" borderId="11" xfId="0" applyFont="1" applyBorder="1" applyAlignment="1" applyProtection="1">
      <alignment horizontal="left" vertical="center" wrapText="1"/>
      <protection hidden="1"/>
    </xf>
    <xf numFmtId="4" fontId="0" fillId="0" borderId="11" xfId="0" applyNumberFormat="1" applyBorder="1" applyAlignment="1" applyProtection="1">
      <alignment horizontal="center" vertical="center" wrapText="1"/>
      <protection hidden="1"/>
    </xf>
    <xf numFmtId="171" fontId="0" fillId="0" borderId="11" xfId="0" applyNumberFormat="1" applyBorder="1" applyAlignment="1" applyProtection="1">
      <alignment horizontal="right" vertical="center" wrapText="1"/>
      <protection hidden="1"/>
    </xf>
    <xf numFmtId="40" fontId="0" fillId="0" borderId="10" xfId="53" applyBorder="1" applyAlignment="1" applyProtection="1">
      <alignment vertical="center" wrapText="1"/>
      <protection hidden="1"/>
    </xf>
    <xf numFmtId="0" fontId="0" fillId="0" borderId="12" xfId="0" applyBorder="1" applyAlignment="1" applyProtection="1">
      <alignment vertical="center" wrapText="1"/>
      <protection hidden="1"/>
    </xf>
    <xf numFmtId="38" fontId="0" fillId="0" borderId="11" xfId="53" applyNumberFormat="1" applyFont="1" applyBorder="1" applyAlignment="1" applyProtection="1">
      <alignment horizontal="center" vertical="center"/>
      <protection hidden="1"/>
    </xf>
    <xf numFmtId="0" fontId="0" fillId="0" borderId="11" xfId="0" applyNumberFormat="1" applyFont="1" applyBorder="1" applyAlignment="1" applyProtection="1">
      <alignment horizontal="left" vertical="top" wrapText="1"/>
      <protection hidden="1"/>
    </xf>
    <xf numFmtId="4" fontId="0" fillId="0" borderId="11" xfId="53" applyNumberFormat="1" applyFont="1" applyBorder="1" applyAlignment="1" applyProtection="1">
      <alignment horizontal="center" vertical="center"/>
      <protection hidden="1"/>
    </xf>
    <xf numFmtId="40" fontId="0" fillId="0" borderId="11" xfId="53" applyNumberFormat="1" applyFont="1" applyBorder="1" applyAlignment="1" applyProtection="1">
      <alignment horizontal="center" vertical="center"/>
      <protection hidden="1"/>
    </xf>
    <xf numFmtId="40" fontId="0" fillId="0" borderId="10" xfId="53" applyNumberFormat="1" applyFont="1" applyBorder="1" applyAlignment="1" applyProtection="1">
      <alignment horizontal="right" vertical="center"/>
      <protection hidden="1"/>
    </xf>
    <xf numFmtId="0" fontId="0" fillId="0" borderId="20" xfId="0" applyBorder="1" applyAlignment="1" applyProtection="1">
      <alignment vertical="center" wrapText="1"/>
      <protection hidden="1"/>
    </xf>
    <xf numFmtId="0" fontId="0" fillId="0" borderId="21" xfId="0" applyNumberFormat="1" applyFont="1" applyBorder="1" applyAlignment="1" applyProtection="1">
      <alignment horizontal="center" vertical="center" wrapText="1"/>
      <protection hidden="1"/>
    </xf>
    <xf numFmtId="0" fontId="0" fillId="0" borderId="21" xfId="0" applyBorder="1" applyAlignment="1" applyProtection="1">
      <alignment vertical="center" wrapText="1"/>
      <protection hidden="1"/>
    </xf>
    <xf numFmtId="4" fontId="0" fillId="0" borderId="21" xfId="0" applyNumberFormat="1"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40" fontId="0" fillId="0" borderId="22" xfId="53" applyBorder="1" applyAlignment="1" applyProtection="1">
      <alignment vertical="center" wrapText="1"/>
      <protection hidden="1"/>
    </xf>
    <xf numFmtId="0" fontId="1" fillId="0" borderId="11" xfId="0" applyFont="1" applyBorder="1" applyAlignment="1" applyProtection="1">
      <alignment vertical="center" wrapText="1"/>
      <protection hidden="1"/>
    </xf>
    <xf numFmtId="171" fontId="1" fillId="0" borderId="11" xfId="0" applyNumberFormat="1" applyFont="1" applyBorder="1" applyAlignment="1" applyProtection="1">
      <alignment horizontal="right" vertical="center" wrapText="1"/>
      <protection hidden="1"/>
    </xf>
    <xf numFmtId="40" fontId="1" fillId="0" borderId="11" xfId="53" applyFont="1" applyBorder="1" applyAlignment="1" applyProtection="1">
      <alignment vertical="center" wrapText="1"/>
      <protection hidden="1"/>
    </xf>
    <xf numFmtId="0" fontId="1" fillId="0" borderId="11" xfId="0" applyFont="1" applyBorder="1" applyAlignment="1" applyProtection="1">
      <alignment vertical="top" wrapText="1"/>
      <protection hidden="1"/>
    </xf>
    <xf numFmtId="3" fontId="0" fillId="0" borderId="11" xfId="0" applyNumberFormat="1" applyBorder="1" applyAlignment="1" applyProtection="1">
      <alignment horizontal="center" vertical="center"/>
      <protection hidden="1"/>
    </xf>
    <xf numFmtId="4" fontId="0" fillId="0" borderId="11" xfId="0" applyNumberFormat="1" applyBorder="1" applyAlignment="1" applyProtection="1">
      <alignment vertical="center"/>
      <protection hidden="1"/>
    </xf>
    <xf numFmtId="40" fontId="0" fillId="0" borderId="11" xfId="53" applyFont="1" applyBorder="1" applyAlignment="1" applyProtection="1">
      <alignment vertical="center"/>
      <protection hidden="1"/>
    </xf>
    <xf numFmtId="0" fontId="0" fillId="0" borderId="11" xfId="0" applyNumberFormat="1" applyFont="1" applyBorder="1" applyAlignment="1" applyProtection="1">
      <alignment horizontal="left" vertical="center"/>
      <protection hidden="1"/>
    </xf>
    <xf numFmtId="0" fontId="0" fillId="0" borderId="11" xfId="0" applyFont="1" applyBorder="1" applyAlignment="1" applyProtection="1">
      <alignment horizontal="left" vertical="justify" wrapText="1"/>
      <protection hidden="1"/>
    </xf>
    <xf numFmtId="0" fontId="0" fillId="0" borderId="11" xfId="0" applyBorder="1" applyAlignment="1" applyProtection="1">
      <alignment vertical="top" wrapText="1"/>
      <protection hidden="1"/>
    </xf>
    <xf numFmtId="0" fontId="0" fillId="0" borderId="11" xfId="0" applyBorder="1" applyAlignment="1" applyProtection="1">
      <alignment horizontal="left" vertical="center"/>
      <protection hidden="1"/>
    </xf>
    <xf numFmtId="4" fontId="1" fillId="0" borderId="11" xfId="0" applyNumberFormat="1" applyFont="1" applyBorder="1" applyAlignment="1" applyProtection="1">
      <alignment vertical="center"/>
      <protection hidden="1"/>
    </xf>
    <xf numFmtId="40" fontId="1" fillId="0" borderId="11" xfId="0" applyNumberFormat="1" applyFont="1" applyBorder="1" applyAlignment="1" applyProtection="1">
      <alignment vertical="center"/>
      <protection hidden="1"/>
    </xf>
    <xf numFmtId="0" fontId="13" fillId="0" borderId="23" xfId="0" applyFont="1" applyBorder="1" applyAlignment="1" applyProtection="1">
      <alignment horizontal="center"/>
      <protection hidden="1"/>
    </xf>
    <xf numFmtId="0" fontId="13" fillId="0" borderId="23" xfId="0" applyFont="1" applyBorder="1" applyAlignment="1" applyProtection="1">
      <alignment horizontal="left"/>
      <protection hidden="1"/>
    </xf>
    <xf numFmtId="3" fontId="9" fillId="0" borderId="23" xfId="0" applyNumberFormat="1" applyFont="1" applyFill="1" applyBorder="1" applyAlignment="1" applyProtection="1">
      <alignment horizontal="center"/>
      <protection hidden="1"/>
    </xf>
    <xf numFmtId="0" fontId="9" fillId="0" borderId="23" xfId="0" applyFont="1" applyBorder="1" applyAlignment="1" applyProtection="1">
      <alignment horizontal="center"/>
      <protection hidden="1"/>
    </xf>
    <xf numFmtId="4" fontId="9" fillId="0" borderId="23" xfId="0" applyNumberFormat="1" applyFont="1" applyFill="1" applyBorder="1" applyAlignment="1" applyProtection="1">
      <alignment/>
      <protection hidden="1"/>
    </xf>
    <xf numFmtId="4" fontId="9" fillId="0" borderId="23" xfId="0" applyNumberFormat="1" applyFont="1" applyBorder="1" applyAlignment="1" applyProtection="1">
      <alignment/>
      <protection hidden="1"/>
    </xf>
    <xf numFmtId="43" fontId="10" fillId="0" borderId="24" xfId="0" applyNumberFormat="1" applyFont="1" applyBorder="1" applyAlignment="1" applyProtection="1">
      <alignment/>
      <protection hidden="1"/>
    </xf>
    <xf numFmtId="0" fontId="9" fillId="0" borderId="23" xfId="0" applyFont="1" applyBorder="1" applyAlignment="1" applyProtection="1">
      <alignment horizontal="left"/>
      <protection hidden="1"/>
    </xf>
    <xf numFmtId="0" fontId="9" fillId="0" borderId="23" xfId="0" applyFont="1" applyBorder="1" applyAlignment="1" applyProtection="1">
      <alignment/>
      <protection hidden="1"/>
    </xf>
    <xf numFmtId="171" fontId="9" fillId="0" borderId="23" xfId="0" applyNumberFormat="1" applyFont="1" applyFill="1" applyBorder="1" applyAlignment="1" applyProtection="1">
      <alignment horizontal="right"/>
      <protection hidden="1"/>
    </xf>
    <xf numFmtId="171" fontId="9" fillId="0" borderId="23" xfId="0" applyNumberFormat="1" applyFont="1" applyBorder="1" applyAlignment="1" applyProtection="1">
      <alignment horizontal="right"/>
      <protection hidden="1"/>
    </xf>
    <xf numFmtId="171" fontId="10" fillId="0" borderId="24" xfId="0" applyNumberFormat="1" applyFont="1" applyBorder="1" applyAlignment="1" applyProtection="1">
      <alignment horizontal="right"/>
      <protection hidden="1"/>
    </xf>
    <xf numFmtId="1" fontId="9" fillId="0" borderId="23" xfId="0" applyNumberFormat="1" applyFont="1" applyBorder="1" applyAlignment="1" applyProtection="1">
      <alignment horizontal="center"/>
      <protection hidden="1"/>
    </xf>
    <xf numFmtId="1" fontId="9" fillId="0" borderId="23" xfId="0" applyNumberFormat="1" applyFont="1" applyFill="1" applyBorder="1" applyAlignment="1" applyProtection="1">
      <alignment horizontal="center"/>
      <protection hidden="1"/>
    </xf>
    <xf numFmtId="170" fontId="9" fillId="0" borderId="23" xfId="0" applyNumberFormat="1" applyFont="1" applyBorder="1" applyAlignment="1" applyProtection="1">
      <alignment horizontal="center"/>
      <protection hidden="1"/>
    </xf>
    <xf numFmtId="3" fontId="0" fillId="0" borderId="11" xfId="0" applyNumberFormat="1" applyFill="1" applyBorder="1" applyAlignment="1" applyProtection="1">
      <alignment horizontal="center" vertical="top"/>
      <protection hidden="1"/>
    </xf>
    <xf numFmtId="0" fontId="0" fillId="0" borderId="11" xfId="0" applyBorder="1" applyAlignment="1" applyProtection="1">
      <alignment horizontal="center" vertical="top"/>
      <protection hidden="1"/>
    </xf>
    <xf numFmtId="170" fontId="9" fillId="0" borderId="23" xfId="0" applyNumberFormat="1" applyFont="1" applyBorder="1" applyAlignment="1" applyProtection="1">
      <alignment horizontal="center" vertical="center"/>
      <protection hidden="1"/>
    </xf>
    <xf numFmtId="0" fontId="9" fillId="0" borderId="23" xfId="0" applyFont="1" applyBorder="1" applyAlignment="1" applyProtection="1">
      <alignment vertical="center" wrapText="1"/>
      <protection hidden="1"/>
    </xf>
    <xf numFmtId="1" fontId="9" fillId="0" borderId="23" xfId="0" applyNumberFormat="1" applyFont="1" applyFill="1" applyBorder="1" applyAlignment="1" applyProtection="1">
      <alignment horizontal="center" vertical="center"/>
      <protection hidden="1"/>
    </xf>
    <xf numFmtId="0" fontId="9" fillId="0" borderId="23" xfId="0" applyFont="1" applyBorder="1" applyAlignment="1" applyProtection="1">
      <alignment horizontal="center" vertical="center"/>
      <protection hidden="1"/>
    </xf>
    <xf numFmtId="171" fontId="9" fillId="0" borderId="23" xfId="0" applyNumberFormat="1" applyFont="1" applyFill="1" applyBorder="1" applyAlignment="1" applyProtection="1">
      <alignment horizontal="right" vertical="center"/>
      <protection hidden="1"/>
    </xf>
    <xf numFmtId="171" fontId="10" fillId="0" borderId="24" xfId="0" applyNumberFormat="1" applyFont="1" applyBorder="1" applyAlignment="1" applyProtection="1">
      <alignment horizontal="right" vertical="center"/>
      <protection hidden="1"/>
    </xf>
    <xf numFmtId="170" fontId="9" fillId="0" borderId="23" xfId="0" applyNumberFormat="1" applyFont="1" applyFill="1" applyBorder="1" applyAlignment="1" applyProtection="1">
      <alignment horizontal="center"/>
      <protection hidden="1"/>
    </xf>
    <xf numFmtId="0" fontId="0" fillId="0" borderId="11" xfId="0" applyFill="1" applyBorder="1" applyAlignment="1" applyProtection="1">
      <alignment/>
      <protection hidden="1"/>
    </xf>
    <xf numFmtId="3" fontId="0" fillId="0" borderId="11" xfId="0" applyNumberFormat="1" applyFill="1" applyBorder="1" applyAlignment="1" applyProtection="1">
      <alignment horizontal="center"/>
      <protection hidden="1"/>
    </xf>
    <xf numFmtId="0" fontId="0" fillId="0" borderId="11" xfId="0" applyFill="1" applyBorder="1" applyAlignment="1" applyProtection="1">
      <alignment horizontal="center"/>
      <protection hidden="1"/>
    </xf>
    <xf numFmtId="180" fontId="12" fillId="0" borderId="11" xfId="53" applyNumberFormat="1" applyFont="1" applyFill="1" applyBorder="1" applyAlignment="1" applyProtection="1">
      <alignment horizontal="right"/>
      <protection hidden="1"/>
    </xf>
    <xf numFmtId="171" fontId="9" fillId="0" borderId="23" xfId="0" applyNumberFormat="1" applyFont="1" applyFill="1" applyBorder="1" applyAlignment="1" applyProtection="1">
      <alignment horizontal="right"/>
      <protection hidden="1"/>
    </xf>
    <xf numFmtId="171" fontId="10" fillId="0" borderId="24" xfId="0" applyNumberFormat="1" applyFont="1" applyFill="1" applyBorder="1" applyAlignment="1" applyProtection="1">
      <alignment horizontal="right" vertical="center"/>
      <protection hidden="1"/>
    </xf>
    <xf numFmtId="170" fontId="9" fillId="0" borderId="25" xfId="0" applyNumberFormat="1" applyFont="1" applyFill="1" applyBorder="1" applyAlignment="1" applyProtection="1">
      <alignment horizontal="center"/>
      <protection hidden="1"/>
    </xf>
    <xf numFmtId="0" fontId="0" fillId="0" borderId="26" xfId="0" applyFill="1" applyBorder="1" applyAlignment="1" applyProtection="1">
      <alignment/>
      <protection hidden="1"/>
    </xf>
    <xf numFmtId="3" fontId="0" fillId="0" borderId="26" xfId="0" applyNumberFormat="1" applyFill="1" applyBorder="1" applyAlignment="1" applyProtection="1">
      <alignment horizontal="center"/>
      <protection hidden="1"/>
    </xf>
    <xf numFmtId="0" fontId="0" fillId="0" borderId="26" xfId="0" applyFill="1" applyBorder="1" applyAlignment="1" applyProtection="1">
      <alignment horizontal="center"/>
      <protection hidden="1"/>
    </xf>
    <xf numFmtId="0" fontId="9" fillId="0" borderId="23" xfId="0" applyFont="1" applyFill="1" applyBorder="1" applyAlignment="1" applyProtection="1">
      <alignment vertical="top" wrapText="1"/>
      <protection hidden="1"/>
    </xf>
    <xf numFmtId="3" fontId="9" fillId="0" borderId="23" xfId="0" applyNumberFormat="1" applyFont="1" applyFill="1" applyBorder="1" applyAlignment="1" applyProtection="1">
      <alignment horizontal="center" vertical="center"/>
      <protection hidden="1"/>
    </xf>
    <xf numFmtId="3" fontId="12" fillId="0" borderId="23" xfId="0" applyNumberFormat="1" applyFont="1" applyFill="1" applyBorder="1" applyAlignment="1" applyProtection="1">
      <alignment horizontal="center" vertical="center"/>
      <protection hidden="1"/>
    </xf>
    <xf numFmtId="170" fontId="9" fillId="0" borderId="23" xfId="0" applyNumberFormat="1" applyFont="1" applyFill="1" applyBorder="1" applyAlignment="1" applyProtection="1">
      <alignment horizontal="center" vertical="center"/>
      <protection hidden="1"/>
    </xf>
    <xf numFmtId="0" fontId="9" fillId="0" borderId="23" xfId="0" applyFont="1" applyFill="1" applyBorder="1" applyAlignment="1" applyProtection="1">
      <alignment/>
      <protection hidden="1"/>
    </xf>
    <xf numFmtId="3" fontId="9" fillId="0" borderId="23" xfId="0" applyNumberFormat="1" applyFont="1" applyFill="1" applyBorder="1" applyAlignment="1" applyProtection="1">
      <alignment horizontal="center"/>
      <protection hidden="1"/>
    </xf>
    <xf numFmtId="0" fontId="9" fillId="0" borderId="23" xfId="0" applyFont="1" applyFill="1" applyBorder="1" applyAlignment="1" applyProtection="1">
      <alignment horizontal="center"/>
      <protection hidden="1"/>
    </xf>
    <xf numFmtId="171" fontId="10" fillId="0" borderId="24" xfId="0" applyNumberFormat="1" applyFont="1" applyFill="1" applyBorder="1" applyAlignment="1" applyProtection="1">
      <alignment horizontal="right"/>
      <protection hidden="1"/>
    </xf>
    <xf numFmtId="0" fontId="12" fillId="0" borderId="23" xfId="0" applyFont="1" applyFill="1" applyBorder="1" applyAlignment="1" applyProtection="1">
      <alignment vertical="top" wrapText="1"/>
      <protection hidden="1"/>
    </xf>
    <xf numFmtId="3" fontId="0" fillId="0" borderId="23" xfId="0" applyNumberFormat="1" applyFill="1" applyBorder="1" applyAlignment="1" applyProtection="1">
      <alignment horizontal="center" vertical="top"/>
      <protection hidden="1"/>
    </xf>
    <xf numFmtId="0" fontId="0" fillId="0" borderId="23" xfId="0" applyFill="1" applyBorder="1" applyAlignment="1" applyProtection="1">
      <alignment horizontal="center" vertical="top"/>
      <protection hidden="1"/>
    </xf>
    <xf numFmtId="4" fontId="0" fillId="0" borderId="23" xfId="0" applyNumberFormat="1" applyFill="1" applyBorder="1" applyAlignment="1" applyProtection="1">
      <alignment vertical="top"/>
      <protection hidden="1"/>
    </xf>
    <xf numFmtId="180" fontId="0" fillId="0" borderId="24" xfId="53" applyNumberFormat="1" applyFont="1" applyFill="1" applyBorder="1" applyAlignment="1" applyProtection="1">
      <alignment horizontal="center" vertical="top"/>
      <protection hidden="1"/>
    </xf>
    <xf numFmtId="170" fontId="9" fillId="0" borderId="23" xfId="0" applyNumberFormat="1" applyFont="1" applyFill="1" applyBorder="1" applyAlignment="1" applyProtection="1">
      <alignment horizontal="center"/>
      <protection hidden="1"/>
    </xf>
    <xf numFmtId="0" fontId="9" fillId="0" borderId="23" xfId="0" applyFont="1" applyFill="1" applyBorder="1" applyAlignment="1" applyProtection="1">
      <alignment/>
      <protection hidden="1"/>
    </xf>
    <xf numFmtId="0" fontId="9" fillId="0" borderId="23" xfId="0" applyFont="1" applyFill="1" applyBorder="1" applyAlignment="1" applyProtection="1">
      <alignment horizontal="center"/>
      <protection hidden="1"/>
    </xf>
    <xf numFmtId="171" fontId="10" fillId="0" borderId="24" xfId="0" applyNumberFormat="1" applyFont="1" applyFill="1" applyBorder="1" applyAlignment="1" applyProtection="1">
      <alignment horizontal="right"/>
      <protection hidden="1"/>
    </xf>
    <xf numFmtId="0" fontId="0" fillId="0" borderId="11" xfId="0" applyFill="1" applyBorder="1" applyAlignment="1" applyProtection="1">
      <alignment horizontal="center" vertical="top"/>
      <protection hidden="1"/>
    </xf>
    <xf numFmtId="3" fontId="12" fillId="0" borderId="23" xfId="0" applyNumberFormat="1" applyFont="1" applyFill="1" applyBorder="1" applyAlignment="1" applyProtection="1">
      <alignment horizontal="center"/>
      <protection hidden="1"/>
    </xf>
    <xf numFmtId="1" fontId="9" fillId="0" borderId="23" xfId="0" applyNumberFormat="1" applyFont="1" applyBorder="1" applyAlignment="1" applyProtection="1">
      <alignment horizontal="center" vertical="center"/>
      <protection hidden="1"/>
    </xf>
    <xf numFmtId="0" fontId="9" fillId="0" borderId="23" xfId="0" applyFont="1" applyBorder="1" applyAlignment="1" applyProtection="1">
      <alignment wrapText="1"/>
      <protection hidden="1"/>
    </xf>
    <xf numFmtId="3" fontId="12" fillId="0" borderId="27" xfId="0" applyNumberFormat="1" applyFont="1" applyFill="1" applyBorder="1" applyAlignment="1" applyProtection="1">
      <alignment horizontal="center"/>
      <protection hidden="1"/>
    </xf>
    <xf numFmtId="171" fontId="11" fillId="0" borderId="24" xfId="0" applyNumberFormat="1" applyFont="1" applyBorder="1" applyAlignment="1" applyProtection="1">
      <alignment horizontal="right"/>
      <protection hidden="1"/>
    </xf>
    <xf numFmtId="1" fontId="9" fillId="0" borderId="0" xfId="0" applyNumberFormat="1" applyFont="1" applyFill="1" applyBorder="1" applyAlignment="1" applyProtection="1">
      <alignment horizontal="center"/>
      <protection hidden="1"/>
    </xf>
    <xf numFmtId="0" fontId="9" fillId="33" borderId="23" xfId="0" applyFont="1" applyFill="1" applyBorder="1" applyAlignment="1" applyProtection="1">
      <alignment vertical="top" wrapText="1"/>
      <protection hidden="1"/>
    </xf>
    <xf numFmtId="0" fontId="9" fillId="33" borderId="23" xfId="0" applyFont="1" applyFill="1" applyBorder="1" applyAlignment="1" applyProtection="1">
      <alignment horizontal="center" vertical="center"/>
      <protection hidden="1"/>
    </xf>
    <xf numFmtId="0" fontId="12" fillId="0" borderId="11" xfId="0" applyFont="1" applyBorder="1" applyAlignment="1" applyProtection="1">
      <alignment/>
      <protection hidden="1"/>
    </xf>
    <xf numFmtId="3" fontId="12" fillId="0" borderId="11" xfId="0" applyNumberFormat="1" applyFont="1" applyFill="1" applyBorder="1" applyAlignment="1" applyProtection="1">
      <alignment horizontal="center"/>
      <protection hidden="1"/>
    </xf>
    <xf numFmtId="0" fontId="0" fillId="0" borderId="11" xfId="0" applyBorder="1" applyAlignment="1" applyProtection="1">
      <alignment horizontal="center"/>
      <protection hidden="1"/>
    </xf>
    <xf numFmtId="171" fontId="12" fillId="0" borderId="11" xfId="0" applyNumberFormat="1" applyFont="1" applyFill="1" applyBorder="1" applyAlignment="1" applyProtection="1">
      <alignment horizontal="right"/>
      <protection hidden="1"/>
    </xf>
    <xf numFmtId="171" fontId="12" fillId="0" borderId="11" xfId="0" applyNumberFormat="1" applyFont="1" applyFill="1" applyBorder="1" applyAlignment="1" applyProtection="1">
      <alignment horizontal="right" vertical="center"/>
      <protection hidden="1"/>
    </xf>
    <xf numFmtId="0" fontId="9" fillId="0" borderId="23" xfId="0" applyFont="1" applyBorder="1" applyAlignment="1" applyProtection="1">
      <alignment vertical="top" wrapText="1"/>
      <protection hidden="1"/>
    </xf>
    <xf numFmtId="3" fontId="12" fillId="0" borderId="0" xfId="0" applyNumberFormat="1" applyFont="1" applyFill="1" applyBorder="1" applyAlignment="1" applyProtection="1">
      <alignment horizontal="center" vertical="center"/>
      <protection hidden="1"/>
    </xf>
    <xf numFmtId="0" fontId="0" fillId="0" borderId="23" xfId="0" applyBorder="1" applyAlignment="1" applyProtection="1">
      <alignment horizontal="center"/>
      <protection hidden="1"/>
    </xf>
    <xf numFmtId="1" fontId="1" fillId="0" borderId="28" xfId="0" applyNumberFormat="1" applyFont="1" applyBorder="1" applyAlignment="1" applyProtection="1">
      <alignment horizontal="center" vertical="top"/>
      <protection hidden="1"/>
    </xf>
    <xf numFmtId="0" fontId="14" fillId="0" borderId="11" xfId="0" applyFont="1" applyBorder="1" applyAlignment="1" applyProtection="1">
      <alignment vertical="top" wrapText="1"/>
      <protection hidden="1"/>
    </xf>
    <xf numFmtId="4" fontId="0" fillId="0" borderId="11" xfId="0" applyNumberFormat="1" applyFill="1" applyBorder="1" applyAlignment="1" applyProtection="1">
      <alignment vertical="top"/>
      <protection hidden="1"/>
    </xf>
    <xf numFmtId="4" fontId="0" fillId="0" borderId="11" xfId="0" applyNumberFormat="1" applyBorder="1" applyAlignment="1" applyProtection="1">
      <alignment vertical="top"/>
      <protection hidden="1"/>
    </xf>
    <xf numFmtId="180" fontId="0" fillId="0" borderId="10" xfId="53" applyNumberFormat="1" applyFont="1" applyBorder="1" applyAlignment="1" applyProtection="1">
      <alignment vertical="top"/>
      <protection hidden="1"/>
    </xf>
    <xf numFmtId="0" fontId="12" fillId="0" borderId="23" xfId="0" applyFont="1" applyBorder="1" applyAlignment="1" applyProtection="1">
      <alignment vertical="top" wrapText="1"/>
      <protection hidden="1"/>
    </xf>
    <xf numFmtId="0" fontId="0" fillId="0" borderId="23" xfId="0" applyBorder="1" applyAlignment="1" applyProtection="1">
      <alignment horizontal="center" vertical="top"/>
      <protection hidden="1"/>
    </xf>
    <xf numFmtId="4" fontId="0" fillId="0" borderId="23" xfId="0" applyNumberFormat="1" applyBorder="1" applyAlignment="1" applyProtection="1">
      <alignment vertical="top"/>
      <protection hidden="1"/>
    </xf>
    <xf numFmtId="180" fontId="0" fillId="0" borderId="24" xfId="53" applyNumberFormat="1" applyFont="1" applyBorder="1" applyAlignment="1" applyProtection="1">
      <alignment horizontal="center" vertical="top"/>
      <protection hidden="1"/>
    </xf>
    <xf numFmtId="4" fontId="0" fillId="0" borderId="11" xfId="0" applyNumberFormat="1" applyFill="1" applyBorder="1" applyAlignment="1" applyProtection="1">
      <alignment horizontal="right" vertical="top"/>
      <protection hidden="1"/>
    </xf>
    <xf numFmtId="4" fontId="0" fillId="0" borderId="11" xfId="0" applyNumberFormat="1" applyBorder="1" applyAlignment="1" applyProtection="1">
      <alignment horizontal="right" vertical="top"/>
      <protection hidden="1"/>
    </xf>
    <xf numFmtId="180" fontId="0" fillId="0" borderId="10" xfId="53" applyNumberFormat="1" applyFont="1" applyBorder="1" applyAlignment="1" applyProtection="1">
      <alignment horizontal="right" vertical="top"/>
      <protection hidden="1"/>
    </xf>
    <xf numFmtId="2" fontId="0" fillId="0" borderId="10" xfId="53" applyNumberFormat="1" applyFont="1" applyBorder="1" applyAlignment="1" applyProtection="1">
      <alignment horizontal="right" vertical="top"/>
      <protection hidden="1"/>
    </xf>
    <xf numFmtId="1" fontId="0" fillId="0" borderId="28" xfId="0" applyNumberFormat="1" applyBorder="1" applyAlignment="1" applyProtection="1">
      <alignment horizontal="left" vertical="top"/>
      <protection hidden="1"/>
    </xf>
    <xf numFmtId="171" fontId="1" fillId="0" borderId="23" xfId="0" applyNumberFormat="1" applyFont="1" applyFill="1" applyBorder="1" applyAlignment="1" applyProtection="1">
      <alignment horizontal="right"/>
      <protection hidden="1"/>
    </xf>
    <xf numFmtId="171" fontId="1" fillId="0" borderId="23" xfId="0" applyNumberFormat="1" applyFont="1" applyBorder="1" applyAlignment="1" applyProtection="1">
      <alignment horizontal="right"/>
      <protection hidden="1"/>
    </xf>
    <xf numFmtId="4" fontId="1" fillId="0" borderId="10" xfId="53" applyNumberFormat="1" applyFont="1" applyBorder="1" applyAlignment="1" applyProtection="1">
      <alignment horizontal="right" vertical="top"/>
      <protection hidden="1"/>
    </xf>
    <xf numFmtId="0" fontId="0" fillId="0" borderId="16" xfId="0" applyBorder="1" applyAlignment="1" applyProtection="1">
      <alignment vertical="center" wrapText="1"/>
      <protection hidden="1"/>
    </xf>
    <xf numFmtId="0" fontId="0" fillId="0" borderId="16" xfId="0" applyBorder="1" applyAlignment="1" applyProtection="1">
      <alignment horizontal="center"/>
      <protection hidden="1"/>
    </xf>
    <xf numFmtId="0" fontId="1" fillId="0" borderId="16" xfId="0" applyFont="1" applyBorder="1" applyAlignment="1" applyProtection="1">
      <alignment horizontal="center"/>
      <protection hidden="1"/>
    </xf>
    <xf numFmtId="3" fontId="0" fillId="0" borderId="16" xfId="0" applyNumberFormat="1" applyFill="1" applyBorder="1" applyAlignment="1" applyProtection="1">
      <alignment horizontal="center"/>
      <protection hidden="1"/>
    </xf>
    <xf numFmtId="0" fontId="0" fillId="0" borderId="16" xfId="0" applyBorder="1" applyAlignment="1" applyProtection="1">
      <alignment/>
      <protection hidden="1"/>
    </xf>
    <xf numFmtId="4" fontId="1" fillId="0" borderId="16" xfId="0" applyNumberFormat="1" applyFont="1" applyBorder="1" applyAlignment="1" applyProtection="1">
      <alignment horizontal="right" vertical="center"/>
      <protection hidden="1"/>
    </xf>
    <xf numFmtId="4" fontId="9" fillId="0" borderId="11" xfId="0" applyNumberFormat="1" applyFont="1" applyFill="1" applyBorder="1" applyAlignment="1" applyProtection="1">
      <alignment/>
      <protection hidden="1"/>
    </xf>
    <xf numFmtId="0" fontId="9" fillId="0" borderId="11" xfId="0" applyFont="1" applyFill="1" applyBorder="1" applyAlignment="1" applyProtection="1">
      <alignment horizontal="center"/>
      <protection hidden="1"/>
    </xf>
    <xf numFmtId="0" fontId="9" fillId="0" borderId="11" xfId="0" applyFont="1" applyFill="1" applyBorder="1" applyAlignment="1" applyProtection="1">
      <alignment/>
      <protection hidden="1"/>
    </xf>
    <xf numFmtId="4" fontId="9" fillId="0" borderId="11" xfId="0" applyNumberFormat="1" applyFont="1" applyFill="1" applyBorder="1" applyAlignment="1" applyProtection="1">
      <alignment horizontal="center"/>
      <protection hidden="1"/>
    </xf>
    <xf numFmtId="3" fontId="9" fillId="0" borderId="11" xfId="0" applyNumberFormat="1" applyFont="1" applyFill="1" applyBorder="1" applyAlignment="1" applyProtection="1">
      <alignment horizontal="center"/>
      <protection hidden="1"/>
    </xf>
    <xf numFmtId="0" fontId="10" fillId="0" borderId="12" xfId="0" applyFont="1" applyBorder="1" applyAlignment="1" applyProtection="1">
      <alignment wrapText="1"/>
      <protection hidden="1"/>
    </xf>
    <xf numFmtId="0" fontId="10" fillId="0" borderId="11" xfId="0" applyFont="1" applyBorder="1" applyAlignment="1" applyProtection="1">
      <alignment horizontal="left" wrapText="1"/>
      <protection hidden="1"/>
    </xf>
    <xf numFmtId="0" fontId="0" fillId="0" borderId="11" xfId="0" applyFont="1" applyBorder="1" applyAlignment="1" applyProtection="1">
      <alignment horizontal="left" vertical="top" wrapText="1"/>
      <protection hidden="1"/>
    </xf>
    <xf numFmtId="3" fontId="10" fillId="0" borderId="11" xfId="0" applyNumberFormat="1" applyFont="1" applyFill="1" applyBorder="1" applyAlignment="1" applyProtection="1">
      <alignment horizontal="center"/>
      <protection hidden="1"/>
    </xf>
    <xf numFmtId="0" fontId="10" fillId="0" borderId="11" xfId="0" applyFont="1" applyBorder="1" applyAlignment="1" applyProtection="1">
      <alignment horizontal="center"/>
      <protection hidden="1"/>
    </xf>
    <xf numFmtId="4" fontId="10" fillId="0" borderId="11" xfId="0" applyNumberFormat="1" applyFont="1" applyBorder="1" applyAlignment="1" applyProtection="1">
      <alignment/>
      <protection hidden="1"/>
    </xf>
    <xf numFmtId="43" fontId="10" fillId="0" borderId="10" xfId="0" applyNumberFormat="1" applyFont="1" applyBorder="1" applyAlignment="1" applyProtection="1">
      <alignment/>
      <protection hidden="1"/>
    </xf>
    <xf numFmtId="0" fontId="9" fillId="0" borderId="23" xfId="0" applyFont="1" applyBorder="1" applyAlignment="1" applyProtection="1">
      <alignment horizontal="left" vertical="top" wrapText="1"/>
      <protection hidden="1"/>
    </xf>
    <xf numFmtId="0" fontId="9" fillId="0" borderId="21" xfId="0" applyFont="1" applyFill="1" applyBorder="1" applyAlignment="1" applyProtection="1">
      <alignment/>
      <protection hidden="1"/>
    </xf>
    <xf numFmtId="0" fontId="9" fillId="0" borderId="10" xfId="0" applyFont="1" applyFill="1" applyBorder="1" applyAlignment="1" applyProtection="1">
      <alignment/>
      <protection hidden="1"/>
    </xf>
    <xf numFmtId="0" fontId="0" fillId="0" borderId="21" xfId="0" applyFont="1" applyBorder="1" applyAlignment="1" applyProtection="1">
      <alignment vertical="center" wrapText="1"/>
      <protection hidden="1"/>
    </xf>
    <xf numFmtId="0" fontId="9" fillId="0" borderId="22" xfId="0" applyFont="1" applyFill="1" applyBorder="1" applyAlignment="1" applyProtection="1">
      <alignment/>
      <protection hidden="1"/>
    </xf>
    <xf numFmtId="0" fontId="10" fillId="0" borderId="11" xfId="0" applyFont="1" applyFill="1" applyBorder="1" applyAlignment="1" applyProtection="1">
      <alignment/>
      <protection hidden="1"/>
    </xf>
    <xf numFmtId="0" fontId="10" fillId="0" borderId="11" xfId="0" applyFont="1" applyBorder="1" applyAlignment="1" applyProtection="1">
      <alignment/>
      <protection hidden="1"/>
    </xf>
    <xf numFmtId="0" fontId="10" fillId="0" borderId="10" xfId="0" applyFont="1" applyBorder="1" applyAlignment="1" applyProtection="1">
      <alignment/>
      <protection hidden="1"/>
    </xf>
    <xf numFmtId="4" fontId="0" fillId="0" borderId="11" xfId="0" applyNumberFormat="1" applyFont="1" applyFill="1" applyBorder="1" applyAlignment="1" applyProtection="1">
      <alignment horizontal="right" vertical="center" wrapText="1"/>
      <protection locked="0"/>
    </xf>
    <xf numFmtId="4" fontId="0" fillId="0" borderId="11" xfId="0" applyNumberFormat="1" applyFont="1" applyFill="1" applyBorder="1" applyAlignment="1" applyProtection="1">
      <alignment vertical="center"/>
      <protection locked="0"/>
    </xf>
    <xf numFmtId="171" fontId="0" fillId="0" borderId="11" xfId="0" applyNumberFormat="1" applyBorder="1" applyAlignment="1" applyProtection="1">
      <alignment horizontal="right" vertical="center" wrapText="1"/>
      <protection locked="0"/>
    </xf>
    <xf numFmtId="40" fontId="0" fillId="0" borderId="11" xfId="53" applyNumberFormat="1" applyFont="1" applyBorder="1" applyAlignment="1" applyProtection="1">
      <alignment horizontal="right" vertical="center"/>
      <protection locked="0"/>
    </xf>
    <xf numFmtId="171" fontId="0" fillId="0" borderId="21" xfId="0" applyNumberFormat="1" applyBorder="1" applyAlignment="1" applyProtection="1">
      <alignment horizontal="right" vertical="center" wrapText="1"/>
      <protection locked="0"/>
    </xf>
    <xf numFmtId="4" fontId="0" fillId="0" borderId="11" xfId="0" applyNumberFormat="1" applyBorder="1" applyAlignment="1" applyProtection="1">
      <alignment vertical="center"/>
      <protection locked="0"/>
    </xf>
    <xf numFmtId="4" fontId="0" fillId="0" borderId="11" xfId="0" applyNumberFormat="1" applyBorder="1" applyAlignment="1" applyProtection="1">
      <alignment horizontal="right" vertical="center"/>
      <protection locked="0"/>
    </xf>
    <xf numFmtId="171" fontId="9" fillId="0" borderId="23" xfId="0" applyNumberFormat="1" applyFont="1" applyFill="1" applyBorder="1" applyAlignment="1" applyProtection="1">
      <alignment horizontal="right"/>
      <protection locked="0"/>
    </xf>
    <xf numFmtId="171" fontId="9" fillId="0" borderId="23" xfId="0" applyNumberFormat="1" applyFont="1" applyBorder="1" applyAlignment="1" applyProtection="1">
      <alignment horizontal="right"/>
      <protection locked="0"/>
    </xf>
    <xf numFmtId="171" fontId="9" fillId="0" borderId="23" xfId="0" applyNumberFormat="1" applyFont="1" applyBorder="1" applyAlignment="1" applyProtection="1">
      <alignment horizontal="right" vertical="center"/>
      <protection locked="0"/>
    </xf>
    <xf numFmtId="171" fontId="9" fillId="0" borderId="23" xfId="0" applyNumberFormat="1" applyFont="1" applyFill="1" applyBorder="1" applyAlignment="1" applyProtection="1">
      <alignment horizontal="right" vertical="center"/>
      <protection locked="0"/>
    </xf>
    <xf numFmtId="2" fontId="12" fillId="0" borderId="11" xfId="53" applyNumberFormat="1" applyFont="1" applyFill="1" applyBorder="1" applyAlignment="1" applyProtection="1">
      <alignment horizontal="right"/>
      <protection locked="0"/>
    </xf>
    <xf numFmtId="2" fontId="9" fillId="0" borderId="23" xfId="0" applyNumberFormat="1" applyFont="1" applyFill="1" applyBorder="1" applyAlignment="1" applyProtection="1">
      <alignment horizontal="right"/>
      <protection locked="0"/>
    </xf>
    <xf numFmtId="2" fontId="12" fillId="0" borderId="26" xfId="53" applyNumberFormat="1" applyFont="1" applyFill="1" applyBorder="1" applyAlignment="1" applyProtection="1">
      <alignment horizontal="right"/>
      <protection locked="0"/>
    </xf>
    <xf numFmtId="171" fontId="9" fillId="0" borderId="23" xfId="0" applyNumberFormat="1" applyFont="1" applyFill="1" applyBorder="1" applyAlignment="1" applyProtection="1">
      <alignment horizontal="right"/>
      <protection locked="0"/>
    </xf>
    <xf numFmtId="171" fontId="0" fillId="0" borderId="0" xfId="0" applyNumberFormat="1" applyFill="1" applyBorder="1" applyAlignment="1" applyProtection="1">
      <alignment horizontal="right" vertical="center"/>
      <protection locked="0"/>
    </xf>
    <xf numFmtId="171" fontId="9" fillId="33" borderId="23" xfId="0" applyNumberFormat="1" applyFont="1" applyFill="1" applyBorder="1" applyAlignment="1" applyProtection="1">
      <alignment horizontal="right" vertical="center"/>
      <protection locked="0"/>
    </xf>
    <xf numFmtId="171" fontId="0" fillId="0" borderId="11" xfId="0" applyNumberFormat="1" applyBorder="1" applyAlignment="1" applyProtection="1">
      <alignment horizontal="right" vertical="center"/>
      <protection locked="0"/>
    </xf>
    <xf numFmtId="171" fontId="0" fillId="0" borderId="11" xfId="0" applyNumberFormat="1" applyBorder="1" applyAlignment="1" applyProtection="1">
      <alignment horizontal="right"/>
      <protection locked="0"/>
    </xf>
    <xf numFmtId="4" fontId="0" fillId="0" borderId="29" xfId="0" applyNumberFormat="1" applyBorder="1" applyAlignment="1" applyProtection="1">
      <alignment horizontal="right" vertical="center"/>
      <protection locked="0"/>
    </xf>
    <xf numFmtId="171" fontId="0" fillId="0" borderId="0" xfId="0" applyNumberFormat="1" applyBorder="1" applyAlignment="1" applyProtection="1">
      <alignment horizontal="right" vertical="center"/>
      <protection locked="0"/>
    </xf>
    <xf numFmtId="4" fontId="0" fillId="0" borderId="29" xfId="0" applyNumberFormat="1" applyFill="1" applyBorder="1" applyAlignment="1" applyProtection="1">
      <alignment horizontal="right" vertical="center"/>
      <protection locked="0"/>
    </xf>
    <xf numFmtId="4" fontId="0" fillId="0" borderId="11" xfId="0" applyNumberFormat="1" applyFill="1" applyBorder="1" applyAlignment="1" applyProtection="1">
      <alignment horizontal="right" vertical="top"/>
      <protection locked="0"/>
    </xf>
    <xf numFmtId="4" fontId="0" fillId="0" borderId="11" xfId="0" applyNumberFormat="1" applyBorder="1" applyAlignment="1" applyProtection="1">
      <alignment horizontal="right" vertical="top"/>
      <protection locked="0"/>
    </xf>
    <xf numFmtId="0" fontId="0" fillId="0" borderId="11" xfId="0" applyNumberFormat="1" applyFont="1" applyBorder="1" applyAlignment="1" applyProtection="1">
      <alignment horizontal="center" vertical="center" wrapText="1"/>
      <protection hidden="1"/>
    </xf>
    <xf numFmtId="0" fontId="0" fillId="0" borderId="11" xfId="0" applyNumberFormat="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4" fontId="0" fillId="0" borderId="21" xfId="0" applyNumberFormat="1" applyFill="1" applyBorder="1" applyAlignment="1" applyProtection="1">
      <alignment horizontal="center" vertical="center" wrapText="1"/>
      <protection hidden="1"/>
    </xf>
    <xf numFmtId="4" fontId="0" fillId="0" borderId="30" xfId="0" applyNumberFormat="1" applyFill="1" applyBorder="1" applyAlignment="1" applyProtection="1">
      <alignment horizontal="center" vertical="center" wrapText="1"/>
      <protection hidden="1"/>
    </xf>
    <xf numFmtId="4" fontId="0" fillId="0" borderId="29" xfId="0" applyNumberFormat="1" applyFill="1" applyBorder="1" applyAlignment="1" applyProtection="1">
      <alignment horizontal="center" vertical="center" wrapText="1"/>
      <protection hidden="1"/>
    </xf>
    <xf numFmtId="40" fontId="0" fillId="0" borderId="21" xfId="0" applyNumberFormat="1" applyBorder="1" applyAlignment="1" applyProtection="1">
      <alignment horizontal="center" vertical="center"/>
      <protection hidden="1"/>
    </xf>
    <xf numFmtId="40" fontId="0" fillId="0" borderId="30" xfId="0" applyNumberFormat="1" applyBorder="1" applyAlignment="1" applyProtection="1">
      <alignment horizontal="center" vertical="center"/>
      <protection hidden="1"/>
    </xf>
    <xf numFmtId="40" fontId="0" fillId="0" borderId="29" xfId="0" applyNumberFormat="1" applyBorder="1" applyAlignment="1" applyProtection="1">
      <alignment horizontal="center" vertical="center"/>
      <protection hidden="1"/>
    </xf>
    <xf numFmtId="40" fontId="0" fillId="0" borderId="21" xfId="0" applyNumberFormat="1" applyBorder="1" applyAlignment="1" applyProtection="1">
      <alignment horizontal="right" vertical="center"/>
      <protection locked="0"/>
    </xf>
    <xf numFmtId="40" fontId="0" fillId="0" borderId="30" xfId="0" applyNumberFormat="1" applyBorder="1" applyAlignment="1" applyProtection="1">
      <alignment horizontal="right" vertical="center"/>
      <protection locked="0"/>
    </xf>
    <xf numFmtId="40" fontId="0" fillId="0" borderId="29" xfId="0" applyNumberFormat="1" applyBorder="1" applyAlignment="1" applyProtection="1">
      <alignment horizontal="right" vertical="center"/>
      <protection locked="0"/>
    </xf>
    <xf numFmtId="0" fontId="1" fillId="0" borderId="16" xfId="0" applyFont="1" applyFill="1" applyBorder="1" applyAlignment="1" applyProtection="1">
      <alignment horizontal="center" vertical="center"/>
      <protection hidden="1"/>
    </xf>
    <xf numFmtId="3" fontId="1" fillId="0" borderId="16" xfId="0" applyNumberFormat="1" applyFont="1" applyFill="1" applyBorder="1" applyAlignment="1" applyProtection="1">
      <alignment horizontal="center" vertical="center"/>
      <protection hidden="1"/>
    </xf>
    <xf numFmtId="40" fontId="0" fillId="0" borderId="22" xfId="0" applyNumberFormat="1" applyBorder="1" applyAlignment="1" applyProtection="1">
      <alignment horizontal="right" vertical="center"/>
      <protection hidden="1"/>
    </xf>
    <xf numFmtId="40" fontId="0" fillId="0" borderId="31" xfId="0" applyNumberFormat="1" applyBorder="1" applyAlignment="1" applyProtection="1">
      <alignment horizontal="right" vertical="center"/>
      <protection hidden="1"/>
    </xf>
    <xf numFmtId="40" fontId="0" fillId="0" borderId="32" xfId="0" applyNumberFormat="1" applyBorder="1" applyAlignment="1" applyProtection="1">
      <alignment horizontal="right" vertical="center"/>
      <protection hidden="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157</xdr:row>
      <xdr:rowOff>0</xdr:rowOff>
    </xdr:from>
    <xdr:ext cx="485775" cy="57150"/>
    <xdr:sp>
      <xdr:nvSpPr>
        <xdr:cNvPr id="1" name="AutoShape 1"/>
        <xdr:cNvSpPr>
          <a:spLocks noChangeAspect="1"/>
        </xdr:cNvSpPr>
      </xdr:nvSpPr>
      <xdr:spPr>
        <a:xfrm>
          <a:off x="857250" y="33537525"/>
          <a:ext cx="485775" cy="57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157</xdr:row>
      <xdr:rowOff>0</xdr:rowOff>
    </xdr:from>
    <xdr:ext cx="485775" cy="57150"/>
    <xdr:sp>
      <xdr:nvSpPr>
        <xdr:cNvPr id="2" name="AutoShape 2"/>
        <xdr:cNvSpPr>
          <a:spLocks noChangeAspect="1"/>
        </xdr:cNvSpPr>
      </xdr:nvSpPr>
      <xdr:spPr>
        <a:xfrm>
          <a:off x="857250" y="33537525"/>
          <a:ext cx="485775" cy="57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157</xdr:row>
      <xdr:rowOff>0</xdr:rowOff>
    </xdr:from>
    <xdr:ext cx="485775" cy="57150"/>
    <xdr:sp>
      <xdr:nvSpPr>
        <xdr:cNvPr id="3" name="AutoShape 3"/>
        <xdr:cNvSpPr>
          <a:spLocks noChangeAspect="1"/>
        </xdr:cNvSpPr>
      </xdr:nvSpPr>
      <xdr:spPr>
        <a:xfrm>
          <a:off x="857250" y="33537525"/>
          <a:ext cx="485775" cy="57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157</xdr:row>
      <xdr:rowOff>0</xdr:rowOff>
    </xdr:from>
    <xdr:ext cx="485775" cy="57150"/>
    <xdr:sp>
      <xdr:nvSpPr>
        <xdr:cNvPr id="4" name="AutoShape 4"/>
        <xdr:cNvSpPr>
          <a:spLocks noChangeAspect="1"/>
        </xdr:cNvSpPr>
      </xdr:nvSpPr>
      <xdr:spPr>
        <a:xfrm>
          <a:off x="857250" y="33537525"/>
          <a:ext cx="485775" cy="57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428625</xdr:colOff>
      <xdr:row>157</xdr:row>
      <xdr:rowOff>0</xdr:rowOff>
    </xdr:from>
    <xdr:ext cx="438150" cy="57150"/>
    <xdr:sp>
      <xdr:nvSpPr>
        <xdr:cNvPr id="5" name="AutoShape 2"/>
        <xdr:cNvSpPr>
          <a:spLocks noChangeAspect="1"/>
        </xdr:cNvSpPr>
      </xdr:nvSpPr>
      <xdr:spPr>
        <a:xfrm>
          <a:off x="857250" y="33537525"/>
          <a:ext cx="438150" cy="57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428625</xdr:colOff>
      <xdr:row>157</xdr:row>
      <xdr:rowOff>0</xdr:rowOff>
    </xdr:from>
    <xdr:ext cx="438150" cy="57150"/>
    <xdr:sp>
      <xdr:nvSpPr>
        <xdr:cNvPr id="6" name="AutoShape 2"/>
        <xdr:cNvSpPr>
          <a:spLocks noChangeAspect="1"/>
        </xdr:cNvSpPr>
      </xdr:nvSpPr>
      <xdr:spPr>
        <a:xfrm>
          <a:off x="857250" y="33537525"/>
          <a:ext cx="438150" cy="57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428625</xdr:colOff>
      <xdr:row>157</xdr:row>
      <xdr:rowOff>0</xdr:rowOff>
    </xdr:from>
    <xdr:ext cx="438150" cy="57150"/>
    <xdr:sp>
      <xdr:nvSpPr>
        <xdr:cNvPr id="7" name="AutoShape 2"/>
        <xdr:cNvSpPr>
          <a:spLocks noChangeAspect="1"/>
        </xdr:cNvSpPr>
      </xdr:nvSpPr>
      <xdr:spPr>
        <a:xfrm>
          <a:off x="857250" y="33537525"/>
          <a:ext cx="438150" cy="57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428625</xdr:colOff>
      <xdr:row>157</xdr:row>
      <xdr:rowOff>0</xdr:rowOff>
    </xdr:from>
    <xdr:ext cx="438150" cy="57150"/>
    <xdr:sp>
      <xdr:nvSpPr>
        <xdr:cNvPr id="8" name="AutoShape 2"/>
        <xdr:cNvSpPr>
          <a:spLocks noChangeAspect="1"/>
        </xdr:cNvSpPr>
      </xdr:nvSpPr>
      <xdr:spPr>
        <a:xfrm>
          <a:off x="857250" y="33537525"/>
          <a:ext cx="438150" cy="57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428625</xdr:colOff>
      <xdr:row>157</xdr:row>
      <xdr:rowOff>0</xdr:rowOff>
    </xdr:from>
    <xdr:ext cx="438150" cy="57150"/>
    <xdr:sp>
      <xdr:nvSpPr>
        <xdr:cNvPr id="9" name="AutoShape 2"/>
        <xdr:cNvSpPr>
          <a:spLocks noChangeAspect="1"/>
        </xdr:cNvSpPr>
      </xdr:nvSpPr>
      <xdr:spPr>
        <a:xfrm>
          <a:off x="857250" y="33537525"/>
          <a:ext cx="438150" cy="57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428625</xdr:colOff>
      <xdr:row>157</xdr:row>
      <xdr:rowOff>0</xdr:rowOff>
    </xdr:from>
    <xdr:ext cx="438150" cy="57150"/>
    <xdr:sp>
      <xdr:nvSpPr>
        <xdr:cNvPr id="10" name="AutoShape 2"/>
        <xdr:cNvSpPr>
          <a:spLocks noChangeAspect="1"/>
        </xdr:cNvSpPr>
      </xdr:nvSpPr>
      <xdr:spPr>
        <a:xfrm>
          <a:off x="857250" y="33537525"/>
          <a:ext cx="438150" cy="57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428625</xdr:colOff>
      <xdr:row>157</xdr:row>
      <xdr:rowOff>0</xdr:rowOff>
    </xdr:from>
    <xdr:ext cx="438150" cy="57150"/>
    <xdr:sp>
      <xdr:nvSpPr>
        <xdr:cNvPr id="11" name="AutoShape 2"/>
        <xdr:cNvSpPr>
          <a:spLocks noChangeAspect="1"/>
        </xdr:cNvSpPr>
      </xdr:nvSpPr>
      <xdr:spPr>
        <a:xfrm>
          <a:off x="857250" y="33537525"/>
          <a:ext cx="438150" cy="57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428625</xdr:colOff>
      <xdr:row>157</xdr:row>
      <xdr:rowOff>0</xdr:rowOff>
    </xdr:from>
    <xdr:ext cx="438150" cy="57150"/>
    <xdr:sp>
      <xdr:nvSpPr>
        <xdr:cNvPr id="12" name="AutoShape 2"/>
        <xdr:cNvSpPr>
          <a:spLocks noChangeAspect="1"/>
        </xdr:cNvSpPr>
      </xdr:nvSpPr>
      <xdr:spPr>
        <a:xfrm>
          <a:off x="857250" y="33537525"/>
          <a:ext cx="438150" cy="57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428625</xdr:colOff>
      <xdr:row>157</xdr:row>
      <xdr:rowOff>0</xdr:rowOff>
    </xdr:from>
    <xdr:ext cx="438150" cy="57150"/>
    <xdr:sp>
      <xdr:nvSpPr>
        <xdr:cNvPr id="13" name="AutoShape 2"/>
        <xdr:cNvSpPr>
          <a:spLocks noChangeAspect="1"/>
        </xdr:cNvSpPr>
      </xdr:nvSpPr>
      <xdr:spPr>
        <a:xfrm>
          <a:off x="857250" y="33537525"/>
          <a:ext cx="438150" cy="57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428625</xdr:colOff>
      <xdr:row>157</xdr:row>
      <xdr:rowOff>0</xdr:rowOff>
    </xdr:from>
    <xdr:ext cx="438150" cy="57150"/>
    <xdr:sp>
      <xdr:nvSpPr>
        <xdr:cNvPr id="14" name="AutoShape 2"/>
        <xdr:cNvSpPr>
          <a:spLocks noChangeAspect="1"/>
        </xdr:cNvSpPr>
      </xdr:nvSpPr>
      <xdr:spPr>
        <a:xfrm>
          <a:off x="857250" y="33537525"/>
          <a:ext cx="438150" cy="571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70"/>
  <sheetViews>
    <sheetView showGridLines="0" tabSelected="1" view="pageBreakPreview" zoomScaleNormal="75" zoomScaleSheetLayoutView="100" zoomScalePageLayoutView="0" workbookViewId="0" topLeftCell="C43">
      <selection activeCell="H130" sqref="H130"/>
    </sheetView>
  </sheetViews>
  <sheetFormatPr defaultColWidth="11.421875" defaultRowHeight="12.75"/>
  <cols>
    <col min="1" max="2" width="6.421875" style="5" customWidth="1"/>
    <col min="3" max="3" width="82.00390625" style="5" customWidth="1"/>
    <col min="4" max="4" width="8.00390625" style="37" customWidth="1"/>
    <col min="5" max="5" width="6.7109375" style="5" customWidth="1"/>
    <col min="6" max="6" width="15.8515625" style="36" customWidth="1"/>
    <col min="7" max="7" width="15.7109375" style="36" customWidth="1"/>
    <col min="8" max="8" width="15.7109375" style="5" customWidth="1"/>
    <col min="9" max="89" width="11.421875" style="5" customWidth="1"/>
    <col min="90" max="90" width="56.28125" style="5" customWidth="1"/>
    <col min="91" max="16384" width="11.421875" style="5" customWidth="1"/>
  </cols>
  <sheetData>
    <row r="1" spans="1:8" ht="19.5" customHeight="1">
      <c r="A1" s="26"/>
      <c r="B1" s="26"/>
      <c r="C1" s="27" t="s">
        <v>0</v>
      </c>
      <c r="D1" s="28"/>
      <c r="E1" s="29"/>
      <c r="F1" s="30"/>
      <c r="G1" s="5"/>
      <c r="H1" s="31" t="s">
        <v>10</v>
      </c>
    </row>
    <row r="2" spans="1:5" ht="15.75">
      <c r="A2" s="32" t="s">
        <v>57</v>
      </c>
      <c r="B2" s="33"/>
      <c r="C2" s="34"/>
      <c r="D2" s="35"/>
      <c r="E2" s="34"/>
    </row>
    <row r="3" spans="1:2" ht="12.75">
      <c r="A3" s="32" t="s">
        <v>79</v>
      </c>
      <c r="B3" s="33"/>
    </row>
    <row r="4" spans="1:2" ht="12.75">
      <c r="A4" s="32" t="s">
        <v>58</v>
      </c>
      <c r="B4" s="33"/>
    </row>
    <row r="5" spans="1:8" ht="12.75">
      <c r="A5" s="32" t="s">
        <v>59</v>
      </c>
      <c r="B5" s="32"/>
      <c r="C5" s="32"/>
      <c r="D5" s="32"/>
      <c r="E5" s="32"/>
      <c r="F5" s="32"/>
      <c r="G5" s="32"/>
      <c r="H5" s="32"/>
    </row>
    <row r="6" spans="1:8" ht="12.75">
      <c r="A6" s="32" t="s">
        <v>60</v>
      </c>
      <c r="B6" s="32"/>
      <c r="C6" s="32"/>
      <c r="D6" s="32"/>
      <c r="E6" s="32"/>
      <c r="F6" s="32"/>
      <c r="G6" s="32"/>
      <c r="H6" s="32"/>
    </row>
    <row r="7" spans="1:2" ht="12.75">
      <c r="A7" s="32" t="s">
        <v>61</v>
      </c>
      <c r="B7" s="33"/>
    </row>
    <row r="8" spans="1:8" s="39" customFormat="1" ht="19.5" customHeight="1">
      <c r="A8" s="238" t="s">
        <v>1</v>
      </c>
      <c r="B8" s="238" t="s">
        <v>2</v>
      </c>
      <c r="C8" s="238"/>
      <c r="D8" s="239" t="s">
        <v>3</v>
      </c>
      <c r="E8" s="238" t="s">
        <v>4</v>
      </c>
      <c r="F8" s="38" t="s">
        <v>5</v>
      </c>
      <c r="G8" s="38"/>
      <c r="H8" s="238" t="s">
        <v>12</v>
      </c>
    </row>
    <row r="9" spans="1:8" s="39" customFormat="1" ht="12.75">
      <c r="A9" s="238"/>
      <c r="B9" s="238"/>
      <c r="C9" s="238"/>
      <c r="D9" s="239"/>
      <c r="E9" s="238"/>
      <c r="F9" s="40" t="s">
        <v>9</v>
      </c>
      <c r="G9" s="40" t="s">
        <v>8</v>
      </c>
      <c r="H9" s="238"/>
    </row>
    <row r="10" spans="1:8" s="39" customFormat="1" ht="25.5">
      <c r="A10" s="41" t="s">
        <v>11</v>
      </c>
      <c r="B10" s="42"/>
      <c r="C10" s="43" t="s">
        <v>56</v>
      </c>
      <c r="D10" s="44"/>
      <c r="E10" s="45"/>
      <c r="F10" s="46"/>
      <c r="G10" s="46"/>
      <c r="H10" s="47" t="s">
        <v>6</v>
      </c>
    </row>
    <row r="11" spans="1:8" s="39" customFormat="1" ht="12.75">
      <c r="A11" s="48"/>
      <c r="B11" s="49" t="s">
        <v>45</v>
      </c>
      <c r="C11" s="50" t="s">
        <v>21</v>
      </c>
      <c r="D11" s="51"/>
      <c r="E11" s="52"/>
      <c r="F11" s="53"/>
      <c r="G11" s="53"/>
      <c r="H11" s="54"/>
    </row>
    <row r="12" spans="1:8" s="39" customFormat="1" ht="12.75">
      <c r="A12" s="48"/>
      <c r="B12" s="55">
        <v>1</v>
      </c>
      <c r="C12" s="56" t="s">
        <v>232</v>
      </c>
      <c r="D12" s="51"/>
      <c r="E12" s="52"/>
      <c r="F12" s="53"/>
      <c r="G12" s="53"/>
      <c r="H12" s="54"/>
    </row>
    <row r="13" spans="1:8" s="39" customFormat="1" ht="12.75">
      <c r="A13" s="48"/>
      <c r="B13" s="55" t="s">
        <v>13</v>
      </c>
      <c r="C13" s="56" t="s">
        <v>38</v>
      </c>
      <c r="D13" s="57">
        <v>2</v>
      </c>
      <c r="E13" s="58" t="s">
        <v>7</v>
      </c>
      <c r="F13" s="202">
        <v>0</v>
      </c>
      <c r="G13" s="203">
        <v>0</v>
      </c>
      <c r="H13" s="1">
        <f aca="true" t="shared" si="0" ref="H13:H19">SUM(F13,G13)*D13</f>
        <v>0</v>
      </c>
    </row>
    <row r="14" spans="1:8" s="39" customFormat="1" ht="12.75">
      <c r="A14" s="48"/>
      <c r="B14" s="55" t="s">
        <v>14</v>
      </c>
      <c r="C14" s="56" t="s">
        <v>62</v>
      </c>
      <c r="D14" s="57">
        <v>1</v>
      </c>
      <c r="E14" s="4" t="s">
        <v>46</v>
      </c>
      <c r="F14" s="202">
        <v>0</v>
      </c>
      <c r="G14" s="202">
        <v>0</v>
      </c>
      <c r="H14" s="1">
        <f t="shared" si="0"/>
        <v>0</v>
      </c>
    </row>
    <row r="15" spans="1:8" s="39" customFormat="1" ht="12.75">
      <c r="A15" s="48"/>
      <c r="B15" s="55" t="s">
        <v>35</v>
      </c>
      <c r="C15" s="56" t="s">
        <v>233</v>
      </c>
      <c r="D15" s="57">
        <v>1</v>
      </c>
      <c r="E15" s="58" t="s">
        <v>7</v>
      </c>
      <c r="F15" s="202">
        <v>0</v>
      </c>
      <c r="G15" s="202">
        <v>0</v>
      </c>
      <c r="H15" s="1">
        <f t="shared" si="0"/>
        <v>0</v>
      </c>
    </row>
    <row r="16" spans="1:8" s="39" customFormat="1" ht="12.75">
      <c r="A16" s="48"/>
      <c r="B16" s="55" t="s">
        <v>15</v>
      </c>
      <c r="C16" s="56" t="s">
        <v>235</v>
      </c>
      <c r="D16" s="57">
        <v>1</v>
      </c>
      <c r="E16" s="4" t="s">
        <v>46</v>
      </c>
      <c r="F16" s="202">
        <v>0</v>
      </c>
      <c r="G16" s="202">
        <v>0</v>
      </c>
      <c r="H16" s="1">
        <f t="shared" si="0"/>
        <v>0</v>
      </c>
    </row>
    <row r="17" spans="1:8" s="39" customFormat="1" ht="12.75">
      <c r="A17" s="48"/>
      <c r="B17" s="60" t="s">
        <v>16</v>
      </c>
      <c r="C17" s="56" t="s">
        <v>234</v>
      </c>
      <c r="D17" s="57">
        <v>1</v>
      </c>
      <c r="E17" s="4" t="s">
        <v>46</v>
      </c>
      <c r="F17" s="202">
        <v>0</v>
      </c>
      <c r="G17" s="202">
        <v>0</v>
      </c>
      <c r="H17" s="1">
        <f t="shared" si="0"/>
        <v>0</v>
      </c>
    </row>
    <row r="18" spans="1:8" s="39" customFormat="1" ht="12.75">
      <c r="A18" s="48"/>
      <c r="B18" s="60" t="s">
        <v>39</v>
      </c>
      <c r="C18" s="56" t="s">
        <v>76</v>
      </c>
      <c r="D18" s="57">
        <v>1</v>
      </c>
      <c r="E18" s="4" t="s">
        <v>46</v>
      </c>
      <c r="F18" s="202">
        <v>0</v>
      </c>
      <c r="G18" s="202">
        <v>0</v>
      </c>
      <c r="H18" s="1">
        <f t="shared" si="0"/>
        <v>0</v>
      </c>
    </row>
    <row r="19" spans="1:8" s="39" customFormat="1" ht="12.75">
      <c r="A19" s="228"/>
      <c r="B19" s="226" t="s">
        <v>40</v>
      </c>
      <c r="C19" s="16" t="s">
        <v>77</v>
      </c>
      <c r="D19" s="229">
        <v>1</v>
      </c>
      <c r="E19" s="232" t="s">
        <v>28</v>
      </c>
      <c r="F19" s="235">
        <v>0</v>
      </c>
      <c r="G19" s="235">
        <v>0</v>
      </c>
      <c r="H19" s="240">
        <f t="shared" si="0"/>
        <v>0</v>
      </c>
    </row>
    <row r="20" spans="1:8" s="39" customFormat="1" ht="12.75">
      <c r="A20" s="228"/>
      <c r="B20" s="227"/>
      <c r="C20" s="2" t="s">
        <v>29</v>
      </c>
      <c r="D20" s="230"/>
      <c r="E20" s="233"/>
      <c r="F20" s="236"/>
      <c r="G20" s="236"/>
      <c r="H20" s="241"/>
    </row>
    <row r="21" spans="1:8" s="39" customFormat="1" ht="12.75">
      <c r="A21" s="228"/>
      <c r="B21" s="227"/>
      <c r="C21" s="2" t="s">
        <v>30</v>
      </c>
      <c r="D21" s="230"/>
      <c r="E21" s="233"/>
      <c r="F21" s="236"/>
      <c r="G21" s="236"/>
      <c r="H21" s="241"/>
    </row>
    <row r="22" spans="1:8" s="39" customFormat="1" ht="12.75">
      <c r="A22" s="228"/>
      <c r="B22" s="227"/>
      <c r="C22" s="2" t="s">
        <v>31</v>
      </c>
      <c r="D22" s="230"/>
      <c r="E22" s="233"/>
      <c r="F22" s="236"/>
      <c r="G22" s="236"/>
      <c r="H22" s="241"/>
    </row>
    <row r="23" spans="1:8" s="39" customFormat="1" ht="12.75">
      <c r="A23" s="228"/>
      <c r="B23" s="227"/>
      <c r="C23" s="2" t="s">
        <v>32</v>
      </c>
      <c r="D23" s="230"/>
      <c r="E23" s="233"/>
      <c r="F23" s="236"/>
      <c r="G23" s="236"/>
      <c r="H23" s="241"/>
    </row>
    <row r="24" spans="1:8" s="39" customFormat="1" ht="12.75">
      <c r="A24" s="228"/>
      <c r="B24" s="227"/>
      <c r="C24" s="2" t="s">
        <v>33</v>
      </c>
      <c r="D24" s="230"/>
      <c r="E24" s="233"/>
      <c r="F24" s="236"/>
      <c r="G24" s="236"/>
      <c r="H24" s="241"/>
    </row>
    <row r="25" spans="1:8" s="39" customFormat="1" ht="12.75">
      <c r="A25" s="228"/>
      <c r="B25" s="227"/>
      <c r="C25" s="2" t="s">
        <v>34</v>
      </c>
      <c r="D25" s="231"/>
      <c r="E25" s="234"/>
      <c r="F25" s="237"/>
      <c r="G25" s="237"/>
      <c r="H25" s="242"/>
    </row>
    <row r="26" spans="1:9" s="39" customFormat="1" ht="12.75">
      <c r="A26" s="48"/>
      <c r="B26" s="60" t="s">
        <v>41</v>
      </c>
      <c r="C26" s="56" t="s">
        <v>64</v>
      </c>
      <c r="D26" s="57">
        <v>1</v>
      </c>
      <c r="E26" s="4" t="s">
        <v>46</v>
      </c>
      <c r="F26" s="202">
        <v>0</v>
      </c>
      <c r="G26" s="202">
        <v>0</v>
      </c>
      <c r="H26" s="1">
        <f>SUM(F26,G26)*D26</f>
        <v>0</v>
      </c>
      <c r="I26" s="3"/>
    </row>
    <row r="27" spans="1:9" s="39" customFormat="1" ht="15.75" customHeight="1">
      <c r="A27" s="48"/>
      <c r="B27" s="60" t="s">
        <v>42</v>
      </c>
      <c r="C27" s="56" t="s">
        <v>63</v>
      </c>
      <c r="D27" s="57">
        <v>1</v>
      </c>
      <c r="E27" s="4" t="s">
        <v>46</v>
      </c>
      <c r="F27" s="59" t="s">
        <v>48</v>
      </c>
      <c r="G27" s="202">
        <v>0</v>
      </c>
      <c r="H27" s="1">
        <f>SUM(F27,G27)*D27</f>
        <v>0</v>
      </c>
      <c r="I27" s="3"/>
    </row>
    <row r="28" spans="1:9" s="39" customFormat="1" ht="12.75">
      <c r="A28" s="48"/>
      <c r="B28" s="60" t="s">
        <v>17</v>
      </c>
      <c r="C28" s="56" t="s">
        <v>78</v>
      </c>
      <c r="D28" s="57">
        <v>7</v>
      </c>
      <c r="E28" s="58" t="s">
        <v>7</v>
      </c>
      <c r="F28" s="202">
        <v>0</v>
      </c>
      <c r="G28" s="202">
        <v>0</v>
      </c>
      <c r="H28" s="1">
        <f>SUM(F28,G28)*D28</f>
        <v>0</v>
      </c>
      <c r="I28" s="3"/>
    </row>
    <row r="29" spans="1:9" s="39" customFormat="1" ht="25.5">
      <c r="A29" s="48"/>
      <c r="B29" s="60" t="s">
        <v>43</v>
      </c>
      <c r="C29" s="56" t="s">
        <v>236</v>
      </c>
      <c r="D29" s="57">
        <v>7</v>
      </c>
      <c r="E29" s="58" t="s">
        <v>7</v>
      </c>
      <c r="F29" s="202">
        <v>0</v>
      </c>
      <c r="G29" s="202">
        <v>0</v>
      </c>
      <c r="H29" s="1">
        <f>SUM(F29,G29)*D29</f>
        <v>0</v>
      </c>
      <c r="I29" s="3"/>
    </row>
    <row r="30" spans="1:9" s="39" customFormat="1" ht="25.5">
      <c r="A30" s="48"/>
      <c r="B30" s="60" t="s">
        <v>44</v>
      </c>
      <c r="C30" s="56" t="s">
        <v>65</v>
      </c>
      <c r="D30" s="57">
        <v>1</v>
      </c>
      <c r="E30" s="4" t="s">
        <v>46</v>
      </c>
      <c r="F30" s="202">
        <v>0</v>
      </c>
      <c r="G30" s="202">
        <v>0</v>
      </c>
      <c r="H30" s="1">
        <f>SUM(F30,G30)*D30</f>
        <v>0</v>
      </c>
      <c r="I30" s="3"/>
    </row>
    <row r="31" spans="1:8" ht="30" customHeight="1">
      <c r="A31" s="61"/>
      <c r="B31" s="23" t="s">
        <v>231</v>
      </c>
      <c r="C31" s="62" t="s">
        <v>66</v>
      </c>
      <c r="D31" s="63">
        <v>3</v>
      </c>
      <c r="E31" s="58" t="s">
        <v>7</v>
      </c>
      <c r="F31" s="204">
        <v>0</v>
      </c>
      <c r="G31" s="204">
        <v>0</v>
      </c>
      <c r="H31" s="65">
        <f>SUM(F31:G31)*D31</f>
        <v>0</v>
      </c>
    </row>
    <row r="32" spans="1:8" ht="12.75">
      <c r="A32" s="66"/>
      <c r="B32" s="24">
        <v>2</v>
      </c>
      <c r="C32" s="16" t="s">
        <v>23</v>
      </c>
      <c r="D32" s="63"/>
      <c r="E32" s="58"/>
      <c r="F32" s="64"/>
      <c r="G32" s="64"/>
      <c r="H32" s="65"/>
    </row>
    <row r="33" spans="1:8" ht="12.75">
      <c r="A33" s="66"/>
      <c r="B33" s="23" t="s">
        <v>18</v>
      </c>
      <c r="C33" s="16" t="s">
        <v>68</v>
      </c>
      <c r="D33" s="63">
        <v>40</v>
      </c>
      <c r="E33" s="58" t="s">
        <v>7</v>
      </c>
      <c r="F33" s="204">
        <v>0</v>
      </c>
      <c r="G33" s="204">
        <v>0</v>
      </c>
      <c r="H33" s="65">
        <f>SUM(F33:G33)*D33</f>
        <v>0</v>
      </c>
    </row>
    <row r="34" spans="1:8" ht="12.75">
      <c r="A34" s="66"/>
      <c r="B34" s="23" t="s">
        <v>19</v>
      </c>
      <c r="C34" s="16" t="s">
        <v>67</v>
      </c>
      <c r="D34" s="63">
        <v>32</v>
      </c>
      <c r="E34" s="58" t="s">
        <v>7</v>
      </c>
      <c r="F34" s="204">
        <v>0</v>
      </c>
      <c r="G34" s="204">
        <v>0</v>
      </c>
      <c r="H34" s="65">
        <f>SUM(F34:G34)*D34</f>
        <v>0</v>
      </c>
    </row>
    <row r="35" spans="1:8" ht="12.75">
      <c r="A35" s="66"/>
      <c r="B35" s="23" t="s">
        <v>27</v>
      </c>
      <c r="C35" s="16" t="s">
        <v>69</v>
      </c>
      <c r="D35" s="63">
        <v>15</v>
      </c>
      <c r="E35" s="58" t="s">
        <v>7</v>
      </c>
      <c r="F35" s="204">
        <v>0</v>
      </c>
      <c r="G35" s="204">
        <v>0</v>
      </c>
      <c r="H35" s="65">
        <f>SUM(F35:G35)*D35</f>
        <v>0</v>
      </c>
    </row>
    <row r="36" spans="1:8" ht="12.75">
      <c r="A36" s="66"/>
      <c r="B36" s="67">
        <v>3</v>
      </c>
      <c r="C36" s="68" t="s">
        <v>70</v>
      </c>
      <c r="D36" s="63"/>
      <c r="E36" s="58"/>
      <c r="F36" s="64"/>
      <c r="G36" s="64"/>
      <c r="H36" s="65"/>
    </row>
    <row r="37" spans="1:8" ht="25.5">
      <c r="A37" s="66"/>
      <c r="B37" s="23" t="s">
        <v>22</v>
      </c>
      <c r="C37" s="68" t="s">
        <v>72</v>
      </c>
      <c r="D37" s="69">
        <v>5</v>
      </c>
      <c r="E37" s="70" t="s">
        <v>7</v>
      </c>
      <c r="F37" s="205">
        <v>0</v>
      </c>
      <c r="G37" s="205">
        <v>0</v>
      </c>
      <c r="H37" s="71">
        <f>SUM(F37:G37)*D37</f>
        <v>0</v>
      </c>
    </row>
    <row r="38" spans="1:8" ht="12.75">
      <c r="A38" s="66"/>
      <c r="B38" s="23" t="s">
        <v>36</v>
      </c>
      <c r="C38" s="16" t="s">
        <v>71</v>
      </c>
      <c r="D38" s="69">
        <v>1</v>
      </c>
      <c r="E38" s="4" t="s">
        <v>46</v>
      </c>
      <c r="F38" s="205">
        <v>0</v>
      </c>
      <c r="G38" s="205">
        <v>0</v>
      </c>
      <c r="H38" s="71">
        <f>SUM(F38:G38)*D38</f>
        <v>0</v>
      </c>
    </row>
    <row r="39" spans="1:8" ht="12.75">
      <c r="A39" s="66"/>
      <c r="B39" s="23" t="s">
        <v>37</v>
      </c>
      <c r="C39" s="16" t="s">
        <v>73</v>
      </c>
      <c r="D39" s="69">
        <v>3</v>
      </c>
      <c r="E39" s="70" t="s">
        <v>7</v>
      </c>
      <c r="F39" s="205">
        <v>0</v>
      </c>
      <c r="G39" s="205">
        <v>0</v>
      </c>
      <c r="H39" s="71">
        <f>SUM(F39:G39)*D39</f>
        <v>0</v>
      </c>
    </row>
    <row r="40" spans="1:8" ht="25.5">
      <c r="A40" s="66"/>
      <c r="B40" s="23" t="s">
        <v>74</v>
      </c>
      <c r="C40" s="16" t="s">
        <v>237</v>
      </c>
      <c r="D40" s="69">
        <v>1</v>
      </c>
      <c r="E40" s="4" t="s">
        <v>46</v>
      </c>
      <c r="F40" s="205">
        <v>0</v>
      </c>
      <c r="G40" s="205">
        <v>0</v>
      </c>
      <c r="H40" s="71">
        <f>SUM(F40:G40)*D40</f>
        <v>0</v>
      </c>
    </row>
    <row r="41" spans="1:8" ht="12.75">
      <c r="A41" s="66"/>
      <c r="B41" s="24">
        <v>4</v>
      </c>
      <c r="C41" s="2" t="s">
        <v>24</v>
      </c>
      <c r="D41" s="63"/>
      <c r="E41" s="58"/>
      <c r="F41" s="64"/>
      <c r="G41" s="64"/>
      <c r="H41" s="65"/>
    </row>
    <row r="42" spans="1:8" ht="12.75">
      <c r="A42" s="72"/>
      <c r="B42" s="73" t="s">
        <v>26</v>
      </c>
      <c r="C42" s="74" t="s">
        <v>25</v>
      </c>
      <c r="D42" s="75">
        <v>20</v>
      </c>
      <c r="E42" s="76" t="s">
        <v>7</v>
      </c>
      <c r="F42" s="206">
        <v>0</v>
      </c>
      <c r="G42" s="206">
        <v>0</v>
      </c>
      <c r="H42" s="77">
        <f>SUM(F42:G42)*D42</f>
        <v>0</v>
      </c>
    </row>
    <row r="43" spans="1:8" ht="12.75">
      <c r="A43" s="2"/>
      <c r="B43" s="24"/>
      <c r="C43" s="78" t="s">
        <v>20</v>
      </c>
      <c r="D43" s="63"/>
      <c r="E43" s="58"/>
      <c r="F43" s="79">
        <f>SUMPRODUCT(D13:D42,F13:F42)</f>
        <v>0</v>
      </c>
      <c r="G43" s="79">
        <f>SUMPRODUCT(D13:D42,G13:G42)</f>
        <v>0</v>
      </c>
      <c r="H43" s="80">
        <f>SUM(H13:H42)</f>
        <v>0</v>
      </c>
    </row>
    <row r="44" spans="1:8" ht="12.75">
      <c r="A44" s="2"/>
      <c r="B44" s="49" t="s">
        <v>87</v>
      </c>
      <c r="C44" s="81" t="s">
        <v>88</v>
      </c>
      <c r="D44" s="82"/>
      <c r="E44" s="4"/>
      <c r="F44" s="83"/>
      <c r="G44" s="83"/>
      <c r="H44" s="84"/>
    </row>
    <row r="45" spans="1:8" ht="12.75">
      <c r="A45" s="2"/>
      <c r="B45" s="85" t="s">
        <v>13</v>
      </c>
      <c r="C45" s="86" t="s">
        <v>80</v>
      </c>
      <c r="D45" s="82">
        <v>1</v>
      </c>
      <c r="E45" s="4" t="s">
        <v>46</v>
      </c>
      <c r="F45" s="207">
        <v>0</v>
      </c>
      <c r="G45" s="207">
        <v>0</v>
      </c>
      <c r="H45" s="84">
        <f aca="true" t="shared" si="1" ref="H45:H50">SUM(F45,G45)*D45</f>
        <v>0</v>
      </c>
    </row>
    <row r="46" spans="1:8" ht="12.75">
      <c r="A46" s="2"/>
      <c r="B46" s="85" t="s">
        <v>14</v>
      </c>
      <c r="C46" s="86" t="s">
        <v>81</v>
      </c>
      <c r="D46" s="82">
        <v>2</v>
      </c>
      <c r="E46" s="4" t="s">
        <v>82</v>
      </c>
      <c r="F46" s="207">
        <v>0</v>
      </c>
      <c r="G46" s="207">
        <v>0</v>
      </c>
      <c r="H46" s="84">
        <f t="shared" si="1"/>
        <v>0</v>
      </c>
    </row>
    <row r="47" spans="1:8" ht="25.5">
      <c r="A47" s="2"/>
      <c r="B47" s="85" t="s">
        <v>35</v>
      </c>
      <c r="C47" s="87" t="s">
        <v>83</v>
      </c>
      <c r="D47" s="82">
        <v>1</v>
      </c>
      <c r="E47" s="4" t="s">
        <v>75</v>
      </c>
      <c r="F47" s="208">
        <v>0</v>
      </c>
      <c r="G47" s="207">
        <v>0</v>
      </c>
      <c r="H47" s="84">
        <f t="shared" si="1"/>
        <v>0</v>
      </c>
    </row>
    <row r="48" spans="1:8" ht="12.75">
      <c r="A48" s="2"/>
      <c r="B48" s="85" t="s">
        <v>15</v>
      </c>
      <c r="C48" s="87" t="s">
        <v>84</v>
      </c>
      <c r="D48" s="82">
        <v>3</v>
      </c>
      <c r="E48" s="4" t="s">
        <v>82</v>
      </c>
      <c r="F48" s="207">
        <v>0</v>
      </c>
      <c r="G48" s="207">
        <v>0</v>
      </c>
      <c r="H48" s="84">
        <f t="shared" si="1"/>
        <v>0</v>
      </c>
    </row>
    <row r="49" spans="1:8" ht="25.5">
      <c r="A49" s="2"/>
      <c r="B49" s="85" t="s">
        <v>16</v>
      </c>
      <c r="C49" s="87" t="s">
        <v>85</v>
      </c>
      <c r="D49" s="82">
        <v>1</v>
      </c>
      <c r="E49" s="4" t="s">
        <v>46</v>
      </c>
      <c r="F49" s="207">
        <v>0</v>
      </c>
      <c r="G49" s="207">
        <v>0</v>
      </c>
      <c r="H49" s="84">
        <f t="shared" si="1"/>
        <v>0</v>
      </c>
    </row>
    <row r="50" spans="1:8" ht="12.75">
      <c r="A50" s="2"/>
      <c r="B50" s="85" t="s">
        <v>39</v>
      </c>
      <c r="C50" s="87" t="s">
        <v>86</v>
      </c>
      <c r="D50" s="82">
        <v>1</v>
      </c>
      <c r="E50" s="4" t="s">
        <v>46</v>
      </c>
      <c r="F50" s="207">
        <v>0</v>
      </c>
      <c r="G50" s="207">
        <v>0</v>
      </c>
      <c r="H50" s="84">
        <f t="shared" si="1"/>
        <v>0</v>
      </c>
    </row>
    <row r="51" spans="1:8" ht="12.75">
      <c r="A51" s="2"/>
      <c r="B51" s="88"/>
      <c r="C51" s="78" t="s">
        <v>89</v>
      </c>
      <c r="D51" s="82"/>
      <c r="E51" s="4"/>
      <c r="F51" s="89">
        <f>SUMPRODUCT(D45:D50,F45:F50)</f>
        <v>0</v>
      </c>
      <c r="G51" s="89">
        <f>SUMPRODUCT(D45:D50,G45:G50)</f>
        <v>0</v>
      </c>
      <c r="H51" s="90">
        <f>SUM(H45:H50)</f>
        <v>0</v>
      </c>
    </row>
    <row r="52" spans="1:8" ht="12.75">
      <c r="A52" s="2"/>
      <c r="B52" s="91" t="s">
        <v>199</v>
      </c>
      <c r="C52" s="92" t="s">
        <v>90</v>
      </c>
      <c r="D52" s="93"/>
      <c r="E52" s="94"/>
      <c r="F52" s="95" t="s">
        <v>6</v>
      </c>
      <c r="G52" s="96"/>
      <c r="H52" s="97"/>
    </row>
    <row r="53" spans="1:8" ht="12.75">
      <c r="A53" s="2"/>
      <c r="B53" s="94">
        <v>1</v>
      </c>
      <c r="C53" s="98" t="s">
        <v>91</v>
      </c>
      <c r="D53" s="93"/>
      <c r="E53" s="94"/>
      <c r="F53" s="95"/>
      <c r="G53" s="96"/>
      <c r="H53" s="97"/>
    </row>
    <row r="54" spans="1:8" ht="12.75">
      <c r="A54" s="2"/>
      <c r="B54" s="94" t="s">
        <v>13</v>
      </c>
      <c r="C54" s="99" t="s">
        <v>92</v>
      </c>
      <c r="D54" s="93">
        <v>120</v>
      </c>
      <c r="E54" s="94" t="s">
        <v>82</v>
      </c>
      <c r="F54" s="209">
        <v>0</v>
      </c>
      <c r="G54" s="210">
        <v>0</v>
      </c>
      <c r="H54" s="102">
        <f>SUM(F54:G54)*D54</f>
        <v>0</v>
      </c>
    </row>
    <row r="55" spans="1:8" ht="12.75">
      <c r="A55" s="2"/>
      <c r="B55" s="103" t="s">
        <v>14</v>
      </c>
      <c r="C55" s="99" t="s">
        <v>93</v>
      </c>
      <c r="D55" s="93">
        <v>30</v>
      </c>
      <c r="E55" s="94" t="s">
        <v>82</v>
      </c>
      <c r="F55" s="209">
        <v>0</v>
      </c>
      <c r="G55" s="210">
        <v>0</v>
      </c>
      <c r="H55" s="102">
        <f>SUM(F55:G55)*D55</f>
        <v>0</v>
      </c>
    </row>
    <row r="56" spans="1:8" ht="12.75">
      <c r="A56" s="2"/>
      <c r="B56" s="94" t="s">
        <v>35</v>
      </c>
      <c r="C56" s="99" t="s">
        <v>94</v>
      </c>
      <c r="D56" s="93">
        <v>8</v>
      </c>
      <c r="E56" s="94" t="s">
        <v>46</v>
      </c>
      <c r="F56" s="100" t="s">
        <v>48</v>
      </c>
      <c r="G56" s="210">
        <v>0</v>
      </c>
      <c r="H56" s="102">
        <f>SUM(F56:G56)*D56</f>
        <v>0</v>
      </c>
    </row>
    <row r="57" spans="1:8" ht="12.75">
      <c r="A57" s="2"/>
      <c r="B57" s="103" t="s">
        <v>15</v>
      </c>
      <c r="C57" s="99" t="s">
        <v>95</v>
      </c>
      <c r="D57" s="104">
        <v>1</v>
      </c>
      <c r="E57" s="94" t="s">
        <v>46</v>
      </c>
      <c r="F57" s="209">
        <v>0</v>
      </c>
      <c r="G57" s="210">
        <v>0</v>
      </c>
      <c r="H57" s="102">
        <f>SUM(F57:G57)*D57</f>
        <v>0</v>
      </c>
    </row>
    <row r="58" spans="1:8" ht="12.75">
      <c r="A58" s="2"/>
      <c r="B58" s="94">
        <v>2</v>
      </c>
      <c r="C58" s="98" t="s">
        <v>96</v>
      </c>
      <c r="D58" s="93"/>
      <c r="E58" s="94"/>
      <c r="F58" s="95"/>
      <c r="G58" s="96"/>
      <c r="H58" s="97"/>
    </row>
    <row r="59" spans="1:8" ht="12.75">
      <c r="A59" s="2"/>
      <c r="B59" s="94" t="s">
        <v>18</v>
      </c>
      <c r="C59" s="99" t="s">
        <v>97</v>
      </c>
      <c r="D59" s="93">
        <v>90</v>
      </c>
      <c r="E59" s="94" t="s">
        <v>98</v>
      </c>
      <c r="F59" s="209">
        <v>0</v>
      </c>
      <c r="G59" s="210">
        <v>0</v>
      </c>
      <c r="H59" s="102">
        <f>SUM(F59:G59)*D59</f>
        <v>0</v>
      </c>
    </row>
    <row r="60" spans="1:8" ht="12.75">
      <c r="A60" s="2"/>
      <c r="B60" s="94" t="s">
        <v>19</v>
      </c>
      <c r="C60" s="99" t="s">
        <v>99</v>
      </c>
      <c r="D60" s="104"/>
      <c r="E60" s="94"/>
      <c r="F60" s="100"/>
      <c r="G60" s="101"/>
      <c r="H60" s="102"/>
    </row>
    <row r="61" spans="1:8" ht="12.75">
      <c r="A61" s="2"/>
      <c r="B61" s="105" t="s">
        <v>100</v>
      </c>
      <c r="C61" s="87" t="s">
        <v>101</v>
      </c>
      <c r="D61" s="106">
        <v>1</v>
      </c>
      <c r="E61" s="107" t="s">
        <v>46</v>
      </c>
      <c r="F61" s="100" t="s">
        <v>48</v>
      </c>
      <c r="G61" s="210">
        <v>0</v>
      </c>
      <c r="H61" s="102">
        <f>SUM(F61:G61)*D61</f>
        <v>0</v>
      </c>
    </row>
    <row r="62" spans="1:8" ht="12.75">
      <c r="A62" s="2"/>
      <c r="B62" s="105" t="s">
        <v>102</v>
      </c>
      <c r="C62" s="87" t="s">
        <v>103</v>
      </c>
      <c r="D62" s="106">
        <v>2</v>
      </c>
      <c r="E62" s="107" t="s">
        <v>46</v>
      </c>
      <c r="F62" s="100" t="s">
        <v>48</v>
      </c>
      <c r="G62" s="210">
        <v>0</v>
      </c>
      <c r="H62" s="102">
        <f>SUM(F62:G62)*D62</f>
        <v>0</v>
      </c>
    </row>
    <row r="63" spans="1:8" ht="12.75">
      <c r="A63" s="2"/>
      <c r="B63" s="105" t="s">
        <v>104</v>
      </c>
      <c r="C63" s="87" t="s">
        <v>105</v>
      </c>
      <c r="D63" s="106">
        <v>1</v>
      </c>
      <c r="E63" s="107" t="s">
        <v>46</v>
      </c>
      <c r="F63" s="209">
        <v>0</v>
      </c>
      <c r="G63" s="210">
        <v>0</v>
      </c>
      <c r="H63" s="102">
        <f>SUM(F63:G63)*D63</f>
        <v>0</v>
      </c>
    </row>
    <row r="64" spans="1:8" ht="12.75">
      <c r="A64" s="2"/>
      <c r="B64" s="108" t="s">
        <v>27</v>
      </c>
      <c r="C64" s="109" t="s">
        <v>106</v>
      </c>
      <c r="D64" s="110">
        <v>1</v>
      </c>
      <c r="E64" s="111" t="s">
        <v>46</v>
      </c>
      <c r="F64" s="212">
        <v>0</v>
      </c>
      <c r="G64" s="211">
        <v>0</v>
      </c>
      <c r="H64" s="113">
        <f>SUM(F64:G64)*D64</f>
        <v>0</v>
      </c>
    </row>
    <row r="65" spans="1:8" ht="12.75">
      <c r="A65" s="2"/>
      <c r="B65" s="114" t="s">
        <v>221</v>
      </c>
      <c r="C65" s="115" t="s">
        <v>108</v>
      </c>
      <c r="D65" s="116"/>
      <c r="E65" s="117"/>
      <c r="F65" s="118"/>
      <c r="G65" s="119"/>
      <c r="H65" s="120"/>
    </row>
    <row r="66" spans="1:8" ht="12.75">
      <c r="A66" s="2"/>
      <c r="B66" s="121" t="s">
        <v>222</v>
      </c>
      <c r="C66" s="115" t="s">
        <v>109</v>
      </c>
      <c r="D66" s="116">
        <v>3</v>
      </c>
      <c r="E66" s="117" t="s">
        <v>82</v>
      </c>
      <c r="F66" s="213">
        <v>0</v>
      </c>
      <c r="G66" s="214">
        <v>0</v>
      </c>
      <c r="H66" s="120">
        <f>SUM(F66:G66)*D66</f>
        <v>0</v>
      </c>
    </row>
    <row r="67" spans="1:8" ht="12.75">
      <c r="A67" s="2"/>
      <c r="B67" s="121" t="s">
        <v>223</v>
      </c>
      <c r="C67" s="115" t="s">
        <v>110</v>
      </c>
      <c r="D67" s="116">
        <v>21</v>
      </c>
      <c r="E67" s="117" t="s">
        <v>82</v>
      </c>
      <c r="F67" s="213">
        <v>0</v>
      </c>
      <c r="G67" s="214">
        <v>0</v>
      </c>
      <c r="H67" s="120">
        <f>SUM(F67:G67)*D67</f>
        <v>0</v>
      </c>
    </row>
    <row r="68" spans="1:8" ht="12.75">
      <c r="A68" s="2"/>
      <c r="B68" s="121" t="s">
        <v>224</v>
      </c>
      <c r="C68" s="115" t="s">
        <v>111</v>
      </c>
      <c r="D68" s="116">
        <v>3</v>
      </c>
      <c r="E68" s="117" t="s">
        <v>46</v>
      </c>
      <c r="F68" s="213">
        <v>0</v>
      </c>
      <c r="G68" s="214">
        <v>0</v>
      </c>
      <c r="H68" s="120">
        <f>SUM(F68:G68)*D68</f>
        <v>0</v>
      </c>
    </row>
    <row r="69" spans="1:8" ht="12.75">
      <c r="A69" s="2"/>
      <c r="B69" s="121" t="s">
        <v>225</v>
      </c>
      <c r="C69" s="122" t="s">
        <v>112</v>
      </c>
      <c r="D69" s="123">
        <v>3</v>
      </c>
      <c r="E69" s="124" t="s">
        <v>46</v>
      </c>
      <c r="F69" s="215">
        <v>0</v>
      </c>
      <c r="G69" s="214">
        <v>0</v>
      </c>
      <c r="H69" s="120">
        <f>SUM(F69:G69)*D69</f>
        <v>0</v>
      </c>
    </row>
    <row r="70" spans="1:8" ht="38.25">
      <c r="A70" s="2"/>
      <c r="B70" s="108" t="s">
        <v>113</v>
      </c>
      <c r="C70" s="125" t="s">
        <v>114</v>
      </c>
      <c r="D70" s="126">
        <v>3</v>
      </c>
      <c r="E70" s="111" t="s">
        <v>46</v>
      </c>
      <c r="F70" s="212">
        <v>0</v>
      </c>
      <c r="G70" s="211">
        <v>0</v>
      </c>
      <c r="H70" s="113">
        <f aca="true" t="shared" si="2" ref="H70:H76">SUM(F70:G70)*D70</f>
        <v>0</v>
      </c>
    </row>
    <row r="71" spans="1:8" ht="12.75">
      <c r="A71" s="2"/>
      <c r="B71" s="108" t="s">
        <v>107</v>
      </c>
      <c r="C71" s="99" t="s">
        <v>115</v>
      </c>
      <c r="D71" s="93">
        <v>15</v>
      </c>
      <c r="E71" s="94" t="s">
        <v>82</v>
      </c>
      <c r="F71" s="100" t="s">
        <v>48</v>
      </c>
      <c r="G71" s="210">
        <v>0</v>
      </c>
      <c r="H71" s="102">
        <f t="shared" si="2"/>
        <v>0</v>
      </c>
    </row>
    <row r="72" spans="1:8" ht="12.75">
      <c r="A72" s="2"/>
      <c r="B72" s="108" t="s">
        <v>116</v>
      </c>
      <c r="C72" s="109" t="s">
        <v>117</v>
      </c>
      <c r="D72" s="126">
        <v>8</v>
      </c>
      <c r="E72" s="111" t="s">
        <v>46</v>
      </c>
      <c r="F72" s="212">
        <v>0</v>
      </c>
      <c r="G72" s="211">
        <v>0</v>
      </c>
      <c r="H72" s="113">
        <f t="shared" si="2"/>
        <v>0</v>
      </c>
    </row>
    <row r="73" spans="1:8" ht="12.75">
      <c r="A73" s="2"/>
      <c r="B73" s="108" t="s">
        <v>118</v>
      </c>
      <c r="C73" s="109" t="s">
        <v>119</v>
      </c>
      <c r="D73" s="127">
        <v>1</v>
      </c>
      <c r="E73" s="111" t="s">
        <v>46</v>
      </c>
      <c r="F73" s="212">
        <v>0</v>
      </c>
      <c r="G73" s="211">
        <v>0</v>
      </c>
      <c r="H73" s="113">
        <f t="shared" si="2"/>
        <v>0</v>
      </c>
    </row>
    <row r="74" spans="1:8" ht="12.75">
      <c r="A74" s="2"/>
      <c r="B74" s="128" t="s">
        <v>226</v>
      </c>
      <c r="C74" s="129" t="s">
        <v>120</v>
      </c>
      <c r="D74" s="130">
        <v>2</v>
      </c>
      <c r="E74" s="131" t="s">
        <v>46</v>
      </c>
      <c r="F74" s="216">
        <v>0</v>
      </c>
      <c r="G74" s="216">
        <v>0</v>
      </c>
      <c r="H74" s="132">
        <f t="shared" si="2"/>
        <v>0</v>
      </c>
    </row>
    <row r="75" spans="1:8" ht="12.75">
      <c r="A75" s="2"/>
      <c r="B75" s="128" t="s">
        <v>227</v>
      </c>
      <c r="C75" s="129" t="s">
        <v>121</v>
      </c>
      <c r="D75" s="130">
        <v>3</v>
      </c>
      <c r="E75" s="131" t="s">
        <v>46</v>
      </c>
      <c r="F75" s="216">
        <v>0</v>
      </c>
      <c r="G75" s="216">
        <v>0</v>
      </c>
      <c r="H75" s="132">
        <f t="shared" si="2"/>
        <v>0</v>
      </c>
    </row>
    <row r="76" spans="1:8" ht="12.75">
      <c r="A76" s="2"/>
      <c r="B76" s="128" t="s">
        <v>228</v>
      </c>
      <c r="C76" s="129" t="s">
        <v>122</v>
      </c>
      <c r="D76" s="130">
        <v>1</v>
      </c>
      <c r="E76" s="131" t="s">
        <v>46</v>
      </c>
      <c r="F76" s="216">
        <v>0</v>
      </c>
      <c r="G76" s="216">
        <v>0</v>
      </c>
      <c r="H76" s="132">
        <f t="shared" si="2"/>
        <v>0</v>
      </c>
    </row>
    <row r="77" spans="1:8" ht="12.75">
      <c r="A77" s="2"/>
      <c r="B77" s="104">
        <v>3</v>
      </c>
      <c r="C77" s="133" t="s">
        <v>123</v>
      </c>
      <c r="D77" s="134"/>
      <c r="E77" s="135"/>
      <c r="F77" s="136"/>
      <c r="G77" s="136"/>
      <c r="H77" s="137"/>
    </row>
    <row r="78" spans="1:8" ht="12.75">
      <c r="A78" s="2"/>
      <c r="B78" s="138" t="s">
        <v>22</v>
      </c>
      <c r="C78" s="139" t="s">
        <v>124</v>
      </c>
      <c r="D78" s="93">
        <v>30</v>
      </c>
      <c r="E78" s="140" t="s">
        <v>98</v>
      </c>
      <c r="F78" s="209">
        <v>0</v>
      </c>
      <c r="G78" s="209">
        <v>0</v>
      </c>
      <c r="H78" s="141">
        <f aca="true" t="shared" si="3" ref="H78:H83">SUM(F78:G78)*D78</f>
        <v>0</v>
      </c>
    </row>
    <row r="79" spans="1:8" ht="12.75">
      <c r="A79" s="2"/>
      <c r="B79" s="138" t="s">
        <v>36</v>
      </c>
      <c r="C79" s="139" t="s">
        <v>125</v>
      </c>
      <c r="D79" s="93">
        <v>6</v>
      </c>
      <c r="E79" s="140" t="s">
        <v>82</v>
      </c>
      <c r="F79" s="100" t="s">
        <v>48</v>
      </c>
      <c r="G79" s="209">
        <v>0</v>
      </c>
      <c r="H79" s="141">
        <f t="shared" si="3"/>
        <v>0</v>
      </c>
    </row>
    <row r="80" spans="1:8" ht="12.75">
      <c r="A80" s="2"/>
      <c r="B80" s="138" t="s">
        <v>37</v>
      </c>
      <c r="C80" s="139" t="s">
        <v>126</v>
      </c>
      <c r="D80" s="93">
        <v>4</v>
      </c>
      <c r="E80" s="140" t="s">
        <v>46</v>
      </c>
      <c r="F80" s="209">
        <v>0</v>
      </c>
      <c r="G80" s="209">
        <v>0</v>
      </c>
      <c r="H80" s="141">
        <f t="shared" si="3"/>
        <v>0</v>
      </c>
    </row>
    <row r="81" spans="1:8" ht="12.75">
      <c r="A81" s="2"/>
      <c r="B81" s="138" t="s">
        <v>74</v>
      </c>
      <c r="C81" s="139" t="s">
        <v>127</v>
      </c>
      <c r="D81" s="104">
        <v>1</v>
      </c>
      <c r="E81" s="142" t="s">
        <v>46</v>
      </c>
      <c r="F81" s="209">
        <v>0</v>
      </c>
      <c r="G81" s="209">
        <v>0</v>
      </c>
      <c r="H81" s="141">
        <f t="shared" si="3"/>
        <v>0</v>
      </c>
    </row>
    <row r="82" spans="1:8" ht="12.75">
      <c r="A82" s="2"/>
      <c r="B82" s="128" t="s">
        <v>229</v>
      </c>
      <c r="C82" s="129" t="s">
        <v>120</v>
      </c>
      <c r="D82" s="130">
        <v>1</v>
      </c>
      <c r="E82" s="131" t="s">
        <v>46</v>
      </c>
      <c r="F82" s="216">
        <v>0</v>
      </c>
      <c r="G82" s="216">
        <v>0</v>
      </c>
      <c r="H82" s="132">
        <f t="shared" si="3"/>
        <v>0</v>
      </c>
    </row>
    <row r="83" spans="1:8" ht="12.75">
      <c r="A83" s="2"/>
      <c r="B83" s="128" t="s">
        <v>230</v>
      </c>
      <c r="C83" s="129" t="s">
        <v>121</v>
      </c>
      <c r="D83" s="130">
        <v>1</v>
      </c>
      <c r="E83" s="131" t="s">
        <v>46</v>
      </c>
      <c r="F83" s="216">
        <v>0</v>
      </c>
      <c r="G83" s="216">
        <v>0</v>
      </c>
      <c r="H83" s="132">
        <f t="shared" si="3"/>
        <v>0</v>
      </c>
    </row>
    <row r="84" spans="1:8" ht="12.75">
      <c r="A84" s="2"/>
      <c r="B84" s="103">
        <v>4</v>
      </c>
      <c r="C84" s="99" t="s">
        <v>128</v>
      </c>
      <c r="D84" s="143"/>
      <c r="E84" s="94"/>
      <c r="F84" s="100"/>
      <c r="G84" s="101"/>
      <c r="H84" s="102"/>
    </row>
    <row r="85" spans="1:8" ht="12.75">
      <c r="A85" s="2"/>
      <c r="B85" s="103" t="s">
        <v>26</v>
      </c>
      <c r="C85" s="99" t="s">
        <v>97</v>
      </c>
      <c r="D85" s="93">
        <v>60</v>
      </c>
      <c r="E85" s="94" t="s">
        <v>98</v>
      </c>
      <c r="F85" s="209">
        <v>0</v>
      </c>
      <c r="G85" s="210">
        <v>0</v>
      </c>
      <c r="H85" s="102">
        <f>SUM(F85:G85)*D85</f>
        <v>0</v>
      </c>
    </row>
    <row r="86" spans="1:8" ht="12.75">
      <c r="A86" s="2"/>
      <c r="B86" s="103" t="s">
        <v>129</v>
      </c>
      <c r="C86" s="99" t="s">
        <v>130</v>
      </c>
      <c r="D86" s="93">
        <v>12</v>
      </c>
      <c r="E86" s="94" t="s">
        <v>82</v>
      </c>
      <c r="F86" s="100" t="s">
        <v>48</v>
      </c>
      <c r="G86" s="210">
        <v>0</v>
      </c>
      <c r="H86" s="102">
        <f>SUM(F86:G86)*D86</f>
        <v>0</v>
      </c>
    </row>
    <row r="87" spans="1:8" ht="12.75">
      <c r="A87" s="2"/>
      <c r="B87" s="103" t="s">
        <v>131</v>
      </c>
      <c r="C87" s="99" t="s">
        <v>132</v>
      </c>
      <c r="D87" s="93">
        <v>8</v>
      </c>
      <c r="E87" s="94" t="s">
        <v>46</v>
      </c>
      <c r="F87" s="100" t="s">
        <v>48</v>
      </c>
      <c r="G87" s="210">
        <v>0</v>
      </c>
      <c r="H87" s="102">
        <f>SUM(F87:G87)*D87</f>
        <v>0</v>
      </c>
    </row>
    <row r="88" spans="1:8" ht="12.75">
      <c r="A88" s="2"/>
      <c r="B88" s="103" t="s">
        <v>133</v>
      </c>
      <c r="C88" s="99" t="s">
        <v>134</v>
      </c>
      <c r="D88" s="93" t="s">
        <v>6</v>
      </c>
      <c r="E88" s="94"/>
      <c r="F88" s="100"/>
      <c r="G88" s="101"/>
      <c r="H88" s="102" t="s">
        <v>6</v>
      </c>
    </row>
    <row r="89" spans="1:8" ht="12.75">
      <c r="A89" s="2"/>
      <c r="B89" s="105" t="s">
        <v>135</v>
      </c>
      <c r="C89" s="99" t="s">
        <v>136</v>
      </c>
      <c r="D89" s="93">
        <v>3</v>
      </c>
      <c r="E89" s="94" t="s">
        <v>137</v>
      </c>
      <c r="F89" s="209">
        <v>0</v>
      </c>
      <c r="G89" s="210">
        <v>0</v>
      </c>
      <c r="H89" s="102">
        <f>SUM(F89:G89)*D89</f>
        <v>0</v>
      </c>
    </row>
    <row r="90" spans="1:8" ht="12.75">
      <c r="A90" s="2"/>
      <c r="B90" s="144" t="s">
        <v>138</v>
      </c>
      <c r="C90" s="145" t="s">
        <v>139</v>
      </c>
      <c r="D90" s="127">
        <v>2</v>
      </c>
      <c r="E90" s="111" t="s">
        <v>46</v>
      </c>
      <c r="F90" s="212">
        <v>0</v>
      </c>
      <c r="G90" s="211">
        <v>0</v>
      </c>
      <c r="H90" s="113">
        <f>SUM(F90:G90)*D90</f>
        <v>0</v>
      </c>
    </row>
    <row r="91" spans="1:8" ht="25.5">
      <c r="A91" s="2"/>
      <c r="B91" s="144" t="s">
        <v>140</v>
      </c>
      <c r="C91" s="145" t="s">
        <v>141</v>
      </c>
      <c r="D91" s="126">
        <v>1</v>
      </c>
      <c r="E91" s="111" t="s">
        <v>46</v>
      </c>
      <c r="F91" s="212">
        <v>0</v>
      </c>
      <c r="G91" s="211">
        <v>0</v>
      </c>
      <c r="H91" s="113">
        <f>SUM(F91:G91)*D91</f>
        <v>0</v>
      </c>
    </row>
    <row r="92" spans="1:8" ht="12.75">
      <c r="A92" s="2"/>
      <c r="B92" s="103">
        <v>5</v>
      </c>
      <c r="C92" s="99" t="s">
        <v>142</v>
      </c>
      <c r="D92" s="93"/>
      <c r="E92" s="94"/>
      <c r="F92" s="100"/>
      <c r="G92" s="101"/>
      <c r="H92" s="102"/>
    </row>
    <row r="93" spans="1:8" ht="25.5">
      <c r="A93" s="2"/>
      <c r="B93" s="144" t="s">
        <v>143</v>
      </c>
      <c r="C93" s="109" t="s">
        <v>144</v>
      </c>
      <c r="D93" s="127">
        <v>1</v>
      </c>
      <c r="E93" s="111" t="s">
        <v>46</v>
      </c>
      <c r="F93" s="217">
        <v>0</v>
      </c>
      <c r="G93" s="211">
        <v>0</v>
      </c>
      <c r="H93" s="113">
        <f>SUM(F93:G93)*D93</f>
        <v>0</v>
      </c>
    </row>
    <row r="94" spans="1:8" ht="12.75">
      <c r="A94" s="2"/>
      <c r="B94" s="144" t="s">
        <v>145</v>
      </c>
      <c r="C94" s="99" t="s">
        <v>146</v>
      </c>
      <c r="D94" s="93">
        <v>15</v>
      </c>
      <c r="E94" s="94" t="s">
        <v>82</v>
      </c>
      <c r="F94" s="100" t="s">
        <v>48</v>
      </c>
      <c r="G94" s="210">
        <v>0</v>
      </c>
      <c r="H94" s="102">
        <f>SUM(F94:G94)*D94</f>
        <v>0</v>
      </c>
    </row>
    <row r="95" spans="1:8" ht="12.75">
      <c r="A95" s="2"/>
      <c r="B95" s="144" t="s">
        <v>147</v>
      </c>
      <c r="C95" s="109" t="s">
        <v>117</v>
      </c>
      <c r="D95" s="126">
        <v>12</v>
      </c>
      <c r="E95" s="111" t="s">
        <v>46</v>
      </c>
      <c r="F95" s="112" t="s">
        <v>48</v>
      </c>
      <c r="G95" s="211">
        <v>0</v>
      </c>
      <c r="H95" s="113">
        <f>SUM(F95:G95)*D95</f>
        <v>0</v>
      </c>
    </row>
    <row r="96" spans="1:8" ht="12.75">
      <c r="A96" s="2"/>
      <c r="B96" s="144" t="s">
        <v>148</v>
      </c>
      <c r="C96" s="99" t="s">
        <v>149</v>
      </c>
      <c r="D96" s="93">
        <v>1</v>
      </c>
      <c r="E96" s="94" t="s">
        <v>150</v>
      </c>
      <c r="F96" s="209">
        <v>0</v>
      </c>
      <c r="G96" s="210">
        <v>0</v>
      </c>
      <c r="H96" s="102">
        <f>SUM(F96:G96)*D96</f>
        <v>0</v>
      </c>
    </row>
    <row r="97" spans="1:8" ht="12.75">
      <c r="A97" s="2"/>
      <c r="B97" s="144" t="s">
        <v>151</v>
      </c>
      <c r="C97" s="99" t="s">
        <v>152</v>
      </c>
      <c r="D97" s="143">
        <v>10</v>
      </c>
      <c r="E97" s="94" t="s">
        <v>82</v>
      </c>
      <c r="F97" s="209">
        <v>0</v>
      </c>
      <c r="G97" s="210">
        <v>0</v>
      </c>
      <c r="H97" s="102">
        <f>SUM(F97:G97)*D97</f>
        <v>0</v>
      </c>
    </row>
    <row r="98" spans="1:8" ht="12.75">
      <c r="A98" s="2"/>
      <c r="B98" s="105"/>
      <c r="C98" s="81" t="s">
        <v>153</v>
      </c>
      <c r="D98" s="146"/>
      <c r="E98" s="94"/>
      <c r="F98" s="89">
        <f>SUMPRODUCT(D54:D97,F54:F97)</f>
        <v>0</v>
      </c>
      <c r="G98" s="89">
        <f>SUMPRODUCT(D54:D97,G54:G97)</f>
        <v>0</v>
      </c>
      <c r="H98" s="147">
        <f>SUM(H54:H97)</f>
        <v>0</v>
      </c>
    </row>
    <row r="99" spans="1:8" ht="12.75">
      <c r="A99" s="2"/>
      <c r="B99" s="91" t="s">
        <v>209</v>
      </c>
      <c r="C99" s="92" t="s">
        <v>154</v>
      </c>
      <c r="D99" s="93"/>
      <c r="E99" s="94"/>
      <c r="F99" s="95"/>
      <c r="G99" s="96"/>
      <c r="H99" s="97"/>
    </row>
    <row r="100" spans="1:8" ht="12.75">
      <c r="A100" s="2"/>
      <c r="B100" s="103">
        <v>1</v>
      </c>
      <c r="C100" s="98" t="s">
        <v>155</v>
      </c>
      <c r="D100" s="93"/>
      <c r="E100" s="94"/>
      <c r="F100" s="95"/>
      <c r="G100" s="96"/>
      <c r="H100" s="97"/>
    </row>
    <row r="101" spans="1:8" ht="12.75">
      <c r="A101" s="2"/>
      <c r="B101" s="103" t="s">
        <v>13</v>
      </c>
      <c r="C101" s="99" t="s">
        <v>97</v>
      </c>
      <c r="D101" s="93">
        <v>120</v>
      </c>
      <c r="E101" s="94" t="s">
        <v>98</v>
      </c>
      <c r="F101" s="209">
        <v>0</v>
      </c>
      <c r="G101" s="210">
        <v>0</v>
      </c>
      <c r="H101" s="102">
        <f>SUM(F101:G101)*D101</f>
        <v>0</v>
      </c>
    </row>
    <row r="102" spans="1:8" ht="12.75">
      <c r="A102" s="2"/>
      <c r="B102" s="103" t="s">
        <v>14</v>
      </c>
      <c r="C102" s="99" t="s">
        <v>156</v>
      </c>
      <c r="D102" s="93">
        <v>50</v>
      </c>
      <c r="E102" s="94" t="s">
        <v>82</v>
      </c>
      <c r="F102" s="209">
        <v>0</v>
      </c>
      <c r="G102" s="210">
        <v>0</v>
      </c>
      <c r="H102" s="102">
        <f>SUM(F102:G102)*D102</f>
        <v>0</v>
      </c>
    </row>
    <row r="103" spans="1:8" ht="12.75">
      <c r="A103" s="2"/>
      <c r="B103" s="103" t="s">
        <v>35</v>
      </c>
      <c r="C103" s="99" t="s">
        <v>157</v>
      </c>
      <c r="D103" s="104"/>
      <c r="E103" s="94"/>
      <c r="F103" s="100"/>
      <c r="G103" s="101"/>
      <c r="H103" s="102"/>
    </row>
    <row r="104" spans="1:8" ht="12.75">
      <c r="A104" s="2"/>
      <c r="B104" s="103" t="s">
        <v>158</v>
      </c>
      <c r="C104" s="87" t="s">
        <v>101</v>
      </c>
      <c r="D104" s="148">
        <v>2</v>
      </c>
      <c r="E104" s="107" t="s">
        <v>46</v>
      </c>
      <c r="F104" s="100" t="s">
        <v>48</v>
      </c>
      <c r="G104" s="210">
        <v>0</v>
      </c>
      <c r="H104" s="102">
        <f aca="true" t="shared" si="4" ref="H104:H129">SUM(F104:G104)*D104</f>
        <v>0</v>
      </c>
    </row>
    <row r="105" spans="1:8" ht="12.75">
      <c r="A105" s="2"/>
      <c r="B105" s="103" t="s">
        <v>159</v>
      </c>
      <c r="C105" s="87" t="s">
        <v>103</v>
      </c>
      <c r="D105" s="106">
        <v>1</v>
      </c>
      <c r="E105" s="107" t="s">
        <v>46</v>
      </c>
      <c r="F105" s="100" t="s">
        <v>48</v>
      </c>
      <c r="G105" s="210">
        <v>0</v>
      </c>
      <c r="H105" s="102">
        <f t="shared" si="4"/>
        <v>0</v>
      </c>
    </row>
    <row r="106" spans="1:8" ht="12.75">
      <c r="A106" s="2"/>
      <c r="B106" s="103" t="s">
        <v>160</v>
      </c>
      <c r="C106" s="87" t="s">
        <v>105</v>
      </c>
      <c r="D106" s="106">
        <v>2</v>
      </c>
      <c r="E106" s="107" t="s">
        <v>46</v>
      </c>
      <c r="F106" s="209">
        <v>0</v>
      </c>
      <c r="G106" s="210">
        <v>0</v>
      </c>
      <c r="H106" s="102">
        <f t="shared" si="4"/>
        <v>0</v>
      </c>
    </row>
    <row r="107" spans="1:8" ht="12.75">
      <c r="A107" s="2"/>
      <c r="B107" s="103" t="s">
        <v>15</v>
      </c>
      <c r="C107" s="99" t="s">
        <v>161</v>
      </c>
      <c r="D107" s="104">
        <v>3</v>
      </c>
      <c r="E107" s="94" t="s">
        <v>46</v>
      </c>
      <c r="F107" s="209">
        <v>0</v>
      </c>
      <c r="G107" s="210">
        <v>0</v>
      </c>
      <c r="H107" s="102">
        <f>SUM(F107:G107)*D107</f>
        <v>0</v>
      </c>
    </row>
    <row r="108" spans="1:8" ht="25.5">
      <c r="A108" s="2"/>
      <c r="B108" s="144" t="s">
        <v>16</v>
      </c>
      <c r="C108" s="109" t="s">
        <v>162</v>
      </c>
      <c r="D108" s="110">
        <v>1</v>
      </c>
      <c r="E108" s="111" t="s">
        <v>46</v>
      </c>
      <c r="F108" s="112" t="s">
        <v>48</v>
      </c>
      <c r="G108" s="211">
        <v>0</v>
      </c>
      <c r="H108" s="113">
        <f t="shared" si="4"/>
        <v>0</v>
      </c>
    </row>
    <row r="109" spans="1:8" ht="12.75">
      <c r="A109" s="2"/>
      <c r="B109" s="103" t="s">
        <v>39</v>
      </c>
      <c r="C109" s="99" t="s">
        <v>163</v>
      </c>
      <c r="D109" s="93">
        <v>30</v>
      </c>
      <c r="E109" s="94" t="s">
        <v>82</v>
      </c>
      <c r="F109" s="209">
        <v>0</v>
      </c>
      <c r="G109" s="210">
        <v>0</v>
      </c>
      <c r="H109" s="102">
        <f t="shared" si="4"/>
        <v>0</v>
      </c>
    </row>
    <row r="110" spans="1:8" ht="12.75">
      <c r="A110" s="2"/>
      <c r="B110" s="144" t="s">
        <v>40</v>
      </c>
      <c r="C110" s="99" t="s">
        <v>164</v>
      </c>
      <c r="D110" s="93">
        <v>3</v>
      </c>
      <c r="E110" s="94" t="s">
        <v>46</v>
      </c>
      <c r="F110" s="209">
        <v>0</v>
      </c>
      <c r="G110" s="210">
        <v>0</v>
      </c>
      <c r="H110" s="102">
        <f t="shared" si="4"/>
        <v>0</v>
      </c>
    </row>
    <row r="111" spans="1:8" ht="12.75">
      <c r="A111" s="2"/>
      <c r="B111" s="103" t="s">
        <v>41</v>
      </c>
      <c r="C111" s="99" t="s">
        <v>165</v>
      </c>
      <c r="D111" s="143">
        <v>10</v>
      </c>
      <c r="E111" s="94" t="s">
        <v>82</v>
      </c>
      <c r="F111" s="209">
        <v>0</v>
      </c>
      <c r="G111" s="210">
        <v>0</v>
      </c>
      <c r="H111" s="102">
        <f t="shared" si="4"/>
        <v>0</v>
      </c>
    </row>
    <row r="112" spans="1:8" ht="12.75">
      <c r="A112" s="2"/>
      <c r="B112" s="144" t="s">
        <v>42</v>
      </c>
      <c r="C112" s="99" t="s">
        <v>166</v>
      </c>
      <c r="D112" s="143">
        <v>2</v>
      </c>
      <c r="E112" s="94" t="s">
        <v>46</v>
      </c>
      <c r="F112" s="212">
        <v>0</v>
      </c>
      <c r="G112" s="211">
        <v>0</v>
      </c>
      <c r="H112" s="102">
        <f t="shared" si="4"/>
        <v>0</v>
      </c>
    </row>
    <row r="113" spans="1:8" ht="12.75">
      <c r="A113" s="2"/>
      <c r="B113" s="103" t="s">
        <v>17</v>
      </c>
      <c r="C113" s="99" t="s">
        <v>167</v>
      </c>
      <c r="D113" s="93">
        <v>3</v>
      </c>
      <c r="E113" s="94" t="s">
        <v>46</v>
      </c>
      <c r="F113" s="209">
        <v>0</v>
      </c>
      <c r="G113" s="210">
        <v>0</v>
      </c>
      <c r="H113" s="102">
        <f t="shared" si="4"/>
        <v>0</v>
      </c>
    </row>
    <row r="114" spans="1:8" ht="12.75">
      <c r="A114" s="2"/>
      <c r="B114" s="144" t="s">
        <v>43</v>
      </c>
      <c r="C114" s="99" t="s">
        <v>168</v>
      </c>
      <c r="D114" s="93">
        <v>1</v>
      </c>
      <c r="E114" s="94" t="s">
        <v>169</v>
      </c>
      <c r="F114" s="209">
        <v>0</v>
      </c>
      <c r="G114" s="210">
        <v>0</v>
      </c>
      <c r="H114" s="102">
        <f t="shared" si="4"/>
        <v>0</v>
      </c>
    </row>
    <row r="115" spans="1:8" ht="12.75">
      <c r="A115" s="2"/>
      <c r="B115" s="103" t="s">
        <v>44</v>
      </c>
      <c r="C115" s="149" t="s">
        <v>170</v>
      </c>
      <c r="D115" s="127">
        <v>15</v>
      </c>
      <c r="E115" s="150" t="s">
        <v>82</v>
      </c>
      <c r="F115" s="112" t="s">
        <v>48</v>
      </c>
      <c r="G115" s="218">
        <v>0</v>
      </c>
      <c r="H115" s="113">
        <f>SUM(F115:G115)*D115</f>
        <v>0</v>
      </c>
    </row>
    <row r="116" spans="1:8" ht="12.75">
      <c r="A116" s="2"/>
      <c r="B116" s="103" t="s">
        <v>231</v>
      </c>
      <c r="C116" s="145" t="s">
        <v>172</v>
      </c>
      <c r="D116" s="126">
        <v>2</v>
      </c>
      <c r="E116" s="111" t="s">
        <v>46</v>
      </c>
      <c r="F116" s="112" t="s">
        <v>48</v>
      </c>
      <c r="G116" s="219">
        <v>0</v>
      </c>
      <c r="H116" s="113">
        <f t="shared" si="4"/>
        <v>0</v>
      </c>
    </row>
    <row r="117" spans="1:8" ht="12.75">
      <c r="A117" s="2"/>
      <c r="B117" s="144" t="s">
        <v>171</v>
      </c>
      <c r="C117" s="145" t="s">
        <v>174</v>
      </c>
      <c r="D117" s="127">
        <v>10</v>
      </c>
      <c r="E117" s="111" t="s">
        <v>46</v>
      </c>
      <c r="F117" s="112" t="s">
        <v>48</v>
      </c>
      <c r="G117" s="211">
        <v>0</v>
      </c>
      <c r="H117" s="113">
        <f t="shared" si="4"/>
        <v>0</v>
      </c>
    </row>
    <row r="118" spans="1:8" ht="12.75">
      <c r="A118" s="2"/>
      <c r="B118" s="103" t="s">
        <v>173</v>
      </c>
      <c r="C118" s="99" t="s">
        <v>176</v>
      </c>
      <c r="D118" s="127">
        <v>1</v>
      </c>
      <c r="E118" s="94" t="s">
        <v>46</v>
      </c>
      <c r="F118" s="112" t="s">
        <v>48</v>
      </c>
      <c r="G118" s="211">
        <v>0</v>
      </c>
      <c r="H118" s="102">
        <f t="shared" si="4"/>
        <v>0</v>
      </c>
    </row>
    <row r="119" spans="1:8" ht="12.75">
      <c r="A119" s="2"/>
      <c r="B119" s="144" t="s">
        <v>175</v>
      </c>
      <c r="C119" s="99" t="s">
        <v>178</v>
      </c>
      <c r="D119" s="143">
        <v>1</v>
      </c>
      <c r="E119" s="94" t="s">
        <v>46</v>
      </c>
      <c r="F119" s="100" t="s">
        <v>48</v>
      </c>
      <c r="G119" s="210">
        <v>0</v>
      </c>
      <c r="H119" s="102">
        <f t="shared" si="4"/>
        <v>0</v>
      </c>
    </row>
    <row r="120" spans="1:8" ht="12.75">
      <c r="A120" s="2"/>
      <c r="B120" s="103" t="s">
        <v>177</v>
      </c>
      <c r="C120" s="99" t="s">
        <v>180</v>
      </c>
      <c r="D120" s="127">
        <v>1</v>
      </c>
      <c r="E120" s="94" t="s">
        <v>46</v>
      </c>
      <c r="F120" s="212">
        <v>0</v>
      </c>
      <c r="G120" s="211">
        <v>0</v>
      </c>
      <c r="H120" s="102">
        <f t="shared" si="4"/>
        <v>0</v>
      </c>
    </row>
    <row r="121" spans="1:8" ht="12.75">
      <c r="A121" s="2"/>
      <c r="B121" s="144" t="s">
        <v>179</v>
      </c>
      <c r="C121" s="151" t="s">
        <v>182</v>
      </c>
      <c r="D121" s="152">
        <v>2</v>
      </c>
      <c r="E121" s="153" t="s">
        <v>46</v>
      </c>
      <c r="F121" s="154" t="s">
        <v>48</v>
      </c>
      <c r="G121" s="220">
        <v>0</v>
      </c>
      <c r="H121" s="102">
        <f t="shared" si="4"/>
        <v>0</v>
      </c>
    </row>
    <row r="122" spans="1:8" ht="12.75">
      <c r="A122" s="2"/>
      <c r="B122" s="103" t="s">
        <v>181</v>
      </c>
      <c r="C122" s="109" t="s">
        <v>184</v>
      </c>
      <c r="D122" s="126">
        <v>2</v>
      </c>
      <c r="E122" s="111" t="s">
        <v>46</v>
      </c>
      <c r="F122" s="155" t="s">
        <v>48</v>
      </c>
      <c r="G122" s="219">
        <v>0</v>
      </c>
      <c r="H122" s="113">
        <f t="shared" si="4"/>
        <v>0</v>
      </c>
    </row>
    <row r="123" spans="1:8" ht="12.75">
      <c r="A123" s="2"/>
      <c r="B123" s="144" t="s">
        <v>183</v>
      </c>
      <c r="C123" s="99" t="s">
        <v>186</v>
      </c>
      <c r="D123" s="116">
        <v>6</v>
      </c>
      <c r="E123" s="153" t="s">
        <v>46</v>
      </c>
      <c r="F123" s="154" t="s">
        <v>48</v>
      </c>
      <c r="G123" s="220">
        <v>0</v>
      </c>
      <c r="H123" s="102">
        <f t="shared" si="4"/>
        <v>0</v>
      </c>
    </row>
    <row r="124" spans="1:8" ht="12.75">
      <c r="A124" s="2"/>
      <c r="B124" s="103" t="s">
        <v>185</v>
      </c>
      <c r="C124" s="99" t="s">
        <v>188</v>
      </c>
      <c r="D124" s="143">
        <v>4</v>
      </c>
      <c r="E124" s="94" t="s">
        <v>46</v>
      </c>
      <c r="F124" s="209">
        <v>0</v>
      </c>
      <c r="G124" s="210">
        <v>0</v>
      </c>
      <c r="H124" s="102">
        <f t="shared" si="4"/>
        <v>0</v>
      </c>
    </row>
    <row r="125" spans="1:8" ht="12.75">
      <c r="A125" s="2"/>
      <c r="B125" s="144" t="s">
        <v>187</v>
      </c>
      <c r="C125" s="99" t="s">
        <v>190</v>
      </c>
      <c r="D125" s="146">
        <v>2</v>
      </c>
      <c r="E125" s="94" t="s">
        <v>46</v>
      </c>
      <c r="F125" s="223">
        <v>0</v>
      </c>
      <c r="G125" s="221">
        <v>0</v>
      </c>
      <c r="H125" s="102">
        <f t="shared" si="4"/>
        <v>0</v>
      </c>
    </row>
    <row r="126" spans="1:8" ht="12.75">
      <c r="A126" s="2"/>
      <c r="B126" s="103" t="s">
        <v>189</v>
      </c>
      <c r="C126" s="99" t="s">
        <v>192</v>
      </c>
      <c r="D126" s="146">
        <v>2</v>
      </c>
      <c r="E126" s="94" t="s">
        <v>46</v>
      </c>
      <c r="F126" s="223">
        <v>0</v>
      </c>
      <c r="G126" s="221">
        <v>0</v>
      </c>
      <c r="H126" s="102">
        <f>SUM(F126:G126)*D126</f>
        <v>0</v>
      </c>
    </row>
    <row r="127" spans="1:8" ht="12.75">
      <c r="A127" s="2"/>
      <c r="B127" s="103" t="s">
        <v>191</v>
      </c>
      <c r="C127" s="99" t="s">
        <v>194</v>
      </c>
      <c r="D127" s="93">
        <v>1</v>
      </c>
      <c r="E127" s="94" t="s">
        <v>46</v>
      </c>
      <c r="F127" s="100" t="s">
        <v>48</v>
      </c>
      <c r="G127" s="210">
        <v>0</v>
      </c>
      <c r="H127" s="102">
        <f t="shared" si="4"/>
        <v>0</v>
      </c>
    </row>
    <row r="128" spans="1:8" ht="12.75">
      <c r="A128" s="2"/>
      <c r="B128" s="144" t="s">
        <v>193</v>
      </c>
      <c r="C128" s="99" t="s">
        <v>196</v>
      </c>
      <c r="D128" s="93">
        <v>1</v>
      </c>
      <c r="E128" s="94" t="s">
        <v>46</v>
      </c>
      <c r="F128" s="100" t="s">
        <v>48</v>
      </c>
      <c r="G128" s="210">
        <v>0</v>
      </c>
      <c r="H128" s="102">
        <f t="shared" si="4"/>
        <v>0</v>
      </c>
    </row>
    <row r="129" spans="1:8" ht="12.75">
      <c r="A129" s="2"/>
      <c r="B129" s="103" t="s">
        <v>195</v>
      </c>
      <c r="C129" s="156" t="s">
        <v>197</v>
      </c>
      <c r="D129" s="157">
        <v>1</v>
      </c>
      <c r="E129" s="4" t="s">
        <v>46</v>
      </c>
      <c r="F129" s="217">
        <v>0</v>
      </c>
      <c r="G129" s="222">
        <v>0</v>
      </c>
      <c r="H129" s="113">
        <f t="shared" si="4"/>
        <v>0</v>
      </c>
    </row>
    <row r="130" spans="1:8" ht="12.75">
      <c r="A130" s="2"/>
      <c r="B130" s="105"/>
      <c r="C130" s="81" t="s">
        <v>198</v>
      </c>
      <c r="D130" s="143"/>
      <c r="E130" s="158"/>
      <c r="F130" s="89">
        <f>SUMPRODUCT(D101:D129,F101:F129)</f>
        <v>0</v>
      </c>
      <c r="G130" s="89">
        <f>SUMPRODUCT(D101:D129,G101:G129)</f>
        <v>0</v>
      </c>
      <c r="H130" s="147">
        <f>SUM(H101:H129)</f>
        <v>0</v>
      </c>
    </row>
    <row r="131" spans="1:8" ht="12.75">
      <c r="A131" s="2"/>
      <c r="B131" s="159" t="s">
        <v>210</v>
      </c>
      <c r="C131" s="160" t="s">
        <v>200</v>
      </c>
      <c r="D131" s="106"/>
      <c r="E131" s="107"/>
      <c r="F131" s="161"/>
      <c r="G131" s="162"/>
      <c r="H131" s="163"/>
    </row>
    <row r="132" spans="1:8" ht="12.75">
      <c r="A132" s="2"/>
      <c r="B132" s="103">
        <v>1</v>
      </c>
      <c r="C132" s="164" t="s">
        <v>201</v>
      </c>
      <c r="D132" s="134"/>
      <c r="E132" s="165"/>
      <c r="F132" s="136"/>
      <c r="G132" s="166"/>
      <c r="H132" s="167"/>
    </row>
    <row r="133" spans="1:8" ht="12.75">
      <c r="A133" s="2"/>
      <c r="B133" s="108" t="s">
        <v>13</v>
      </c>
      <c r="C133" s="99" t="s">
        <v>202</v>
      </c>
      <c r="D133" s="93">
        <v>30</v>
      </c>
      <c r="E133" s="94" t="s">
        <v>82</v>
      </c>
      <c r="F133" s="209">
        <v>0</v>
      </c>
      <c r="G133" s="210">
        <v>0</v>
      </c>
      <c r="H133" s="102">
        <f>SUM(F133:G133)*D133</f>
        <v>0</v>
      </c>
    </row>
    <row r="134" spans="1:8" ht="12.75">
      <c r="A134" s="2"/>
      <c r="B134" s="108" t="s">
        <v>14</v>
      </c>
      <c r="C134" s="99" t="s">
        <v>166</v>
      </c>
      <c r="D134" s="143">
        <v>2</v>
      </c>
      <c r="E134" s="94" t="s">
        <v>46</v>
      </c>
      <c r="F134" s="212">
        <v>0</v>
      </c>
      <c r="G134" s="211">
        <v>0</v>
      </c>
      <c r="H134" s="102">
        <f>SUM(F134:G134)*D134</f>
        <v>0</v>
      </c>
    </row>
    <row r="135" spans="1:8" ht="12.75">
      <c r="A135" s="2"/>
      <c r="B135" s="108" t="s">
        <v>35</v>
      </c>
      <c r="C135" s="87" t="s">
        <v>203</v>
      </c>
      <c r="D135" s="106"/>
      <c r="E135" s="107"/>
      <c r="F135" s="168"/>
      <c r="G135" s="169"/>
      <c r="H135" s="170"/>
    </row>
    <row r="136" spans="1:8" ht="12.75">
      <c r="A136" s="2"/>
      <c r="B136" s="105" t="s">
        <v>158</v>
      </c>
      <c r="C136" s="87" t="s">
        <v>204</v>
      </c>
      <c r="D136" s="127">
        <v>10</v>
      </c>
      <c r="E136" s="107" t="s">
        <v>82</v>
      </c>
      <c r="F136" s="224">
        <v>0</v>
      </c>
      <c r="G136" s="225">
        <v>0</v>
      </c>
      <c r="H136" s="171">
        <f>SUM(F136,G136)*D136</f>
        <v>0</v>
      </c>
    </row>
    <row r="137" spans="1:8" ht="12.75">
      <c r="A137" s="2"/>
      <c r="B137" s="103">
        <v>2</v>
      </c>
      <c r="C137" s="164" t="s">
        <v>205</v>
      </c>
      <c r="D137" s="134"/>
      <c r="E137" s="165"/>
      <c r="F137" s="136"/>
      <c r="G137" s="166"/>
      <c r="H137" s="167"/>
    </row>
    <row r="138" spans="1:8" ht="12.75">
      <c r="A138" s="2"/>
      <c r="B138" s="105" t="s">
        <v>18</v>
      </c>
      <c r="C138" s="99" t="s">
        <v>206</v>
      </c>
      <c r="D138" s="143">
        <v>9</v>
      </c>
      <c r="E138" s="94" t="s">
        <v>82</v>
      </c>
      <c r="F138" s="209">
        <v>0</v>
      </c>
      <c r="G138" s="210">
        <v>0</v>
      </c>
      <c r="H138" s="102">
        <f>SUM(F138:G138)*D138</f>
        <v>0</v>
      </c>
    </row>
    <row r="139" spans="1:8" ht="12.75">
      <c r="A139" s="2"/>
      <c r="B139" s="105" t="s">
        <v>19</v>
      </c>
      <c r="C139" s="99" t="s">
        <v>207</v>
      </c>
      <c r="D139" s="143">
        <v>1</v>
      </c>
      <c r="E139" s="111" t="s">
        <v>46</v>
      </c>
      <c r="F139" s="100" t="s">
        <v>48</v>
      </c>
      <c r="G139" s="210">
        <v>0</v>
      </c>
      <c r="H139" s="102">
        <f>SUM(F139:G139)*D139</f>
        <v>0</v>
      </c>
    </row>
    <row r="140" spans="1:8" ht="12.75">
      <c r="A140" s="2"/>
      <c r="B140" s="172"/>
      <c r="C140" s="81" t="s">
        <v>208</v>
      </c>
      <c r="D140" s="106"/>
      <c r="E140" s="107"/>
      <c r="F140" s="173">
        <f>SUMPRODUCT(D133:D139,F133:F139)</f>
        <v>0</v>
      </c>
      <c r="G140" s="174">
        <f>SUMPRODUCT(D133:D139,G133:G139)</f>
        <v>0</v>
      </c>
      <c r="H140" s="175">
        <f>SUM(H133:H139)</f>
        <v>0</v>
      </c>
    </row>
    <row r="141" spans="1:8" ht="12.75">
      <c r="A141" s="176"/>
      <c r="B141" s="177"/>
      <c r="C141" s="178" t="s">
        <v>47</v>
      </c>
      <c r="D141" s="179"/>
      <c r="E141" s="180"/>
      <c r="F141" s="181">
        <f>F140+F130+F98+F51+F43</f>
        <v>0</v>
      </c>
      <c r="G141" s="181">
        <f>G140+G130+G98+G51+G43</f>
        <v>0</v>
      </c>
      <c r="H141" s="181">
        <f>H140+H130+H98+H51+H43</f>
        <v>0</v>
      </c>
    </row>
    <row r="142" spans="1:8" ht="12.75">
      <c r="A142" s="66"/>
      <c r="B142" s="24"/>
      <c r="C142" s="78"/>
      <c r="D142" s="63"/>
      <c r="E142" s="58"/>
      <c r="F142" s="79"/>
      <c r="G142" s="182"/>
      <c r="H142" s="182"/>
    </row>
    <row r="143" spans="1:8" ht="12.75">
      <c r="A143" s="66"/>
      <c r="B143" s="183"/>
      <c r="C143" s="184" t="s">
        <v>49</v>
      </c>
      <c r="D143" s="185"/>
      <c r="E143" s="186"/>
      <c r="F143" s="186"/>
      <c r="G143" s="182"/>
      <c r="H143" s="182"/>
    </row>
    <row r="144" spans="1:8" ht="12.75">
      <c r="A144" s="66"/>
      <c r="B144" s="183"/>
      <c r="C144" s="184" t="s">
        <v>50</v>
      </c>
      <c r="D144" s="186"/>
      <c r="E144" s="183"/>
      <c r="F144" s="182"/>
      <c r="G144" s="182"/>
      <c r="H144" s="182"/>
    </row>
    <row r="145" spans="1:8" ht="66" customHeight="1">
      <c r="A145" s="187"/>
      <c r="B145" s="188"/>
      <c r="C145" s="189" t="s">
        <v>211</v>
      </c>
      <c r="D145" s="190"/>
      <c r="E145" s="191"/>
      <c r="F145" s="192"/>
      <c r="G145" s="192"/>
      <c r="H145" s="192"/>
    </row>
    <row r="146" spans="1:8" ht="63.75">
      <c r="A146" s="187"/>
      <c r="B146" s="188"/>
      <c r="C146" s="189" t="s">
        <v>212</v>
      </c>
      <c r="D146" s="190"/>
      <c r="E146" s="191"/>
      <c r="F146" s="192"/>
      <c r="G146" s="192"/>
      <c r="H146" s="193"/>
    </row>
    <row r="147" spans="1:8" ht="25.5">
      <c r="A147" s="187"/>
      <c r="B147" s="188"/>
      <c r="C147" s="194" t="s">
        <v>213</v>
      </c>
      <c r="D147" s="190"/>
      <c r="E147" s="191"/>
      <c r="F147" s="192"/>
      <c r="G147" s="192"/>
      <c r="H147" s="193"/>
    </row>
    <row r="148" spans="1:8" ht="25.5">
      <c r="A148" s="187"/>
      <c r="B148" s="188"/>
      <c r="C148" s="156" t="s">
        <v>214</v>
      </c>
      <c r="D148" s="190"/>
      <c r="E148" s="191"/>
      <c r="F148" s="192"/>
      <c r="G148" s="192"/>
      <c r="H148" s="193"/>
    </row>
    <row r="149" spans="1:8" ht="26.25" customHeight="1">
      <c r="A149" s="187"/>
      <c r="B149" s="188"/>
      <c r="C149" s="194" t="s">
        <v>215</v>
      </c>
      <c r="D149" s="190"/>
      <c r="E149" s="191"/>
      <c r="F149" s="192"/>
      <c r="G149" s="192"/>
      <c r="H149" s="193"/>
    </row>
    <row r="150" spans="1:8" ht="38.25">
      <c r="A150" s="187"/>
      <c r="B150" s="188"/>
      <c r="C150" s="8" t="s">
        <v>216</v>
      </c>
      <c r="D150" s="190"/>
      <c r="E150" s="191"/>
      <c r="F150" s="192"/>
      <c r="G150" s="192"/>
      <c r="H150" s="193"/>
    </row>
    <row r="151" spans="1:8" ht="89.25">
      <c r="A151" s="187"/>
      <c r="B151" s="188"/>
      <c r="C151" s="8" t="s">
        <v>217</v>
      </c>
      <c r="D151" s="190"/>
      <c r="E151" s="191"/>
      <c r="F151" s="192"/>
      <c r="G151" s="192"/>
      <c r="H151" s="193"/>
    </row>
    <row r="152" spans="1:8" s="12" customFormat="1" ht="12.75">
      <c r="A152" s="6"/>
      <c r="B152" s="7"/>
      <c r="C152" s="8" t="s">
        <v>218</v>
      </c>
      <c r="D152" s="9"/>
      <c r="E152" s="10"/>
      <c r="F152" s="9"/>
      <c r="G152" s="9"/>
      <c r="H152" s="11"/>
    </row>
    <row r="153" spans="1:8" s="12" customFormat="1" ht="89.25">
      <c r="A153" s="6"/>
      <c r="B153" s="7"/>
      <c r="C153" s="13" t="s">
        <v>219</v>
      </c>
      <c r="D153" s="9"/>
      <c r="E153" s="10"/>
      <c r="F153" s="9"/>
      <c r="G153" s="9"/>
      <c r="H153" s="11"/>
    </row>
    <row r="154" spans="1:8" s="12" customFormat="1" ht="63.75">
      <c r="A154" s="6"/>
      <c r="B154" s="7"/>
      <c r="C154" s="13" t="s">
        <v>220</v>
      </c>
      <c r="D154" s="9"/>
      <c r="E154" s="10"/>
      <c r="F154" s="9"/>
      <c r="G154" s="9"/>
      <c r="H154" s="11"/>
    </row>
    <row r="155" spans="1:8" ht="51">
      <c r="A155" s="72"/>
      <c r="B155" s="195"/>
      <c r="C155" s="16" t="s">
        <v>238</v>
      </c>
      <c r="D155" s="195"/>
      <c r="E155" s="195"/>
      <c r="F155" s="195"/>
      <c r="G155" s="195"/>
      <c r="H155" s="196"/>
    </row>
    <row r="156" spans="1:8" ht="25.5">
      <c r="A156" s="72"/>
      <c r="B156" s="195"/>
      <c r="C156" s="197" t="s">
        <v>239</v>
      </c>
      <c r="D156" s="195"/>
      <c r="E156" s="195"/>
      <c r="F156" s="195"/>
      <c r="G156" s="195"/>
      <c r="H156" s="198"/>
    </row>
    <row r="157" spans="1:8" ht="38.25">
      <c r="A157" s="72"/>
      <c r="B157" s="195"/>
      <c r="C157" s="197" t="s">
        <v>240</v>
      </c>
      <c r="D157" s="195"/>
      <c r="E157" s="195"/>
      <c r="F157" s="195"/>
      <c r="G157" s="195"/>
      <c r="H157" s="198"/>
    </row>
    <row r="158" spans="1:8" ht="25.5">
      <c r="A158" s="72"/>
      <c r="B158" s="195"/>
      <c r="C158" s="197" t="s">
        <v>241</v>
      </c>
      <c r="D158" s="195"/>
      <c r="E158" s="195"/>
      <c r="F158" s="195"/>
      <c r="G158" s="195"/>
      <c r="H158" s="198"/>
    </row>
    <row r="159" spans="1:8" ht="51">
      <c r="A159" s="72"/>
      <c r="B159" s="195"/>
      <c r="C159" s="197" t="s">
        <v>242</v>
      </c>
      <c r="D159" s="195"/>
      <c r="E159" s="195"/>
      <c r="F159" s="195"/>
      <c r="G159" s="195"/>
      <c r="H159" s="198"/>
    </row>
    <row r="160" spans="1:8" ht="51">
      <c r="A160" s="66"/>
      <c r="B160" s="184"/>
      <c r="C160" s="16" t="s">
        <v>243</v>
      </c>
      <c r="D160" s="184"/>
      <c r="E160" s="184"/>
      <c r="F160" s="184"/>
      <c r="G160" s="184"/>
      <c r="H160" s="196"/>
    </row>
    <row r="161" spans="1:8" ht="50.25" customHeight="1">
      <c r="A161" s="72"/>
      <c r="B161" s="195"/>
      <c r="C161" s="197" t="s">
        <v>244</v>
      </c>
      <c r="D161" s="195"/>
      <c r="E161" s="195"/>
      <c r="F161" s="195"/>
      <c r="G161" s="195"/>
      <c r="H161" s="198"/>
    </row>
    <row r="162" spans="1:8" ht="12.75">
      <c r="A162" s="187"/>
      <c r="B162" s="14"/>
      <c r="C162" s="14" t="s">
        <v>51</v>
      </c>
      <c r="D162" s="199" t="s">
        <v>6</v>
      </c>
      <c r="E162" s="200"/>
      <c r="F162" s="200"/>
      <c r="G162" s="200"/>
      <c r="H162" s="201"/>
    </row>
    <row r="163" spans="1:8" ht="12.75">
      <c r="A163" s="187"/>
      <c r="B163" s="14"/>
      <c r="C163" s="15" t="s">
        <v>55</v>
      </c>
      <c r="D163" s="199" t="s">
        <v>6</v>
      </c>
      <c r="E163" s="200"/>
      <c r="F163" s="200"/>
      <c r="G163" s="200"/>
      <c r="H163" s="201"/>
    </row>
    <row r="164" spans="1:8" s="12" customFormat="1" ht="12.75">
      <c r="A164" s="6"/>
      <c r="B164" s="7"/>
      <c r="C164" s="14" t="s">
        <v>52</v>
      </c>
      <c r="D164" s="9"/>
      <c r="E164" s="10"/>
      <c r="F164" s="9"/>
      <c r="G164" s="9"/>
      <c r="H164" s="11"/>
    </row>
    <row r="165" spans="1:8" s="12" customFormat="1" ht="38.25">
      <c r="A165" s="6"/>
      <c r="B165" s="7"/>
      <c r="C165" s="15" t="s">
        <v>53</v>
      </c>
      <c r="D165" s="9"/>
      <c r="E165" s="10"/>
      <c r="F165" s="9"/>
      <c r="G165" s="9"/>
      <c r="H165" s="11"/>
    </row>
    <row r="166" spans="1:8" s="12" customFormat="1" ht="25.5">
      <c r="A166" s="6"/>
      <c r="B166" s="7"/>
      <c r="C166" s="14" t="s">
        <v>54</v>
      </c>
      <c r="D166" s="9"/>
      <c r="E166" s="10"/>
      <c r="F166" s="9"/>
      <c r="G166" s="9"/>
      <c r="H166" s="11"/>
    </row>
    <row r="167" spans="1:8" s="12" customFormat="1" ht="12.75">
      <c r="A167" s="6"/>
      <c r="B167" s="7"/>
      <c r="C167" s="14"/>
      <c r="D167" s="9"/>
      <c r="E167" s="10"/>
      <c r="F167" s="9"/>
      <c r="G167" s="9"/>
      <c r="H167" s="11"/>
    </row>
    <row r="168" spans="1:8" s="12" customFormat="1" ht="12.75">
      <c r="A168" s="6"/>
      <c r="B168" s="7"/>
      <c r="C168" s="14"/>
      <c r="D168" s="9"/>
      <c r="E168" s="10"/>
      <c r="F168" s="9"/>
      <c r="G168" s="9"/>
      <c r="H168" s="11"/>
    </row>
    <row r="169" spans="1:8" s="12" customFormat="1" ht="12.75">
      <c r="A169" s="17"/>
      <c r="B169" s="18"/>
      <c r="C169" s="19"/>
      <c r="D169" s="20"/>
      <c r="E169" s="21"/>
      <c r="F169" s="20"/>
      <c r="G169" s="20"/>
      <c r="H169" s="22"/>
    </row>
    <row r="170" spans="1:8" ht="12.75">
      <c r="A170" s="176"/>
      <c r="B170" s="177"/>
      <c r="C170" s="178" t="s">
        <v>47</v>
      </c>
      <c r="D170" s="179"/>
      <c r="E170" s="180"/>
      <c r="F170" s="181">
        <f>F43+F51+F98+F130+F140</f>
        <v>0</v>
      </c>
      <c r="G170" s="181">
        <f>G43+G51+G98+G130+G140</f>
        <v>0</v>
      </c>
      <c r="H170" s="181">
        <f>H43+H51+H98+H130+H140</f>
        <v>0</v>
      </c>
    </row>
  </sheetData>
  <sheetProtection password="C6B4" sheet="1"/>
  <mergeCells count="12">
    <mergeCell ref="H8:H9"/>
    <mergeCell ref="A8:A9"/>
    <mergeCell ref="E8:E9"/>
    <mergeCell ref="B8:C9"/>
    <mergeCell ref="D8:D9"/>
    <mergeCell ref="H19:H25"/>
    <mergeCell ref="B19:B25"/>
    <mergeCell ref="A19:A25"/>
    <mergeCell ref="D19:D25"/>
    <mergeCell ref="E19:E25"/>
    <mergeCell ref="F19:F25"/>
    <mergeCell ref="G19:G25"/>
  </mergeCells>
  <printOptions horizontalCentered="1"/>
  <pageMargins left="0.2755905511811024" right="0.2362204724409449" top="1.28" bottom="0.84" header="0.5118110236220472" footer="0.35433070866141736"/>
  <pageSetup blackAndWhite="1" horizontalDpi="600" verticalDpi="600" orientation="landscape" paperSize="9" scale="86" r:id="rId2"/>
  <headerFooter alignWithMargins="0">
    <oddHeader>&amp;L&amp;"MS Sans Serif,Negrito"&amp;12BANCO DO ESTADO DO RIO GRANDE DO SUL S. A.
Unidade de Infra-Estrutura - GENGE&amp;R&amp;"MS Sans Serif,Negrito"&amp;8FOLHA &amp;P/ &amp;N
AGÊNCIA/ORGÃO            NºPLANILHA
[ PAE SAA NOVA TRAMANDAÍ ]             [                    ]</oddHeader>
    <oddFooter>&amp;L&amp;8ÁREA:  GENGE                      EXEC.:  SOLANGE / MIRIAM               CONF.:                             AUTORIZ.:
&amp;R&amp;8FORNECEDOR:                                                                          DATA: &amp;D
&amp;Z&amp;F</oddFooter>
  </headerFooter>
  <rowBreaks count="4" manualBreakCount="4">
    <brk id="69" max="7" man="1"/>
    <brk id="98" max="255" man="1"/>
    <brk id="130" max="255" man="1"/>
    <brk id="150" max="255" man="1"/>
  </rowBreaks>
  <drawing r:id="rId1"/>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7" sqref="A7"/>
    </sheetView>
  </sheetViews>
  <sheetFormatPr defaultColWidth="9.140625" defaultRowHeight="12.75"/>
  <sheetData>
    <row r="1" ht="12.75">
      <c r="A1">
        <v>12922</v>
      </c>
    </row>
    <row r="2" ht="12.75">
      <c r="A2">
        <v>1994</v>
      </c>
    </row>
    <row r="3" ht="12.75">
      <c r="A3" s="25">
        <v>4995.95</v>
      </c>
    </row>
    <row r="4" ht="12.75">
      <c r="A4" s="25">
        <v>2741.89</v>
      </c>
    </row>
    <row r="5" ht="12.75">
      <c r="A5" s="25">
        <v>308.75</v>
      </c>
    </row>
    <row r="6" ht="12.75">
      <c r="A6">
        <f>SUM(A1:A5)</f>
        <v>22962.59</v>
      </c>
    </row>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B17063</cp:lastModifiedBy>
  <cp:lastPrinted>2009-10-15T16:31:36Z</cp:lastPrinted>
  <dcterms:created xsi:type="dcterms:W3CDTF">2000-06-23T16:35:12Z</dcterms:created>
  <dcterms:modified xsi:type="dcterms:W3CDTF">2009-11-05T18:00:17Z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-714938029</vt:i4>
  </property>
  <property fmtid="{D5CDD505-2E9C-101B-9397-08002B2CF9AE}" pid="3" name="_EmailSubject">
    <vt:lpwstr>PLANILHA CHUÍ</vt:lpwstr>
  </property>
  <property fmtid="{D5CDD505-2E9C-101B-9397-08002B2CF9AE}" pid="4" name="_AuthorEmail">
    <vt:lpwstr>felipe_muller_ext@banrisul.com.br</vt:lpwstr>
  </property>
  <property fmtid="{D5CDD505-2E9C-101B-9397-08002B2CF9AE}" pid="5" name="_AuthorEmailDisplayName">
    <vt:lpwstr>Felipe Muller EXT</vt:lpwstr>
  </property>
  <property fmtid="{D5CDD505-2E9C-101B-9397-08002B2CF9AE}" pid="6" name="_ReviewingToolsShownOnce">
    <vt:lpwstr/>
  </property>
</Properties>
</file>