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515" windowWidth="3000" windowHeight="2295" tabRatio="607" activeTab="0"/>
  </bookViews>
  <sheets>
    <sheet name="CIRÍACO" sheetId="1" r:id="rId1"/>
  </sheets>
  <definedNames>
    <definedName name="_xlnm.Print_Area" localSheetId="0">'CIRÍACO'!$A$1:$H$198</definedName>
    <definedName name="_xlnm.Print_Titles" localSheetId="0">'CIRÍACO'!$8:$9</definedName>
  </definedNames>
  <calcPr fullCalcOnLoad="1"/>
</workbook>
</file>

<file path=xl/sharedStrings.xml><?xml version="1.0" encoding="utf-8"?>
<sst xmlns="http://schemas.openxmlformats.org/spreadsheetml/2006/main" count="519" uniqueCount="333">
  <si>
    <t>PLANILHA DE ORÇAMENTOS - COMPRA DE MATERIAIS E/OU SERVIÇOS</t>
  </si>
  <si>
    <t>ITEM</t>
  </si>
  <si>
    <t>DESCRIÇÃO</t>
  </si>
  <si>
    <t>QUANT.</t>
  </si>
  <si>
    <t>UNID.</t>
  </si>
  <si>
    <t xml:space="preserve"> </t>
  </si>
  <si>
    <t>MÃO DE OBRA</t>
  </si>
  <si>
    <t>MATERIAL</t>
  </si>
  <si>
    <t xml:space="preserve">  CC (      )    TP (     )    CP(     )   </t>
  </si>
  <si>
    <t>1.0</t>
  </si>
  <si>
    <t xml:space="preserve">TOTAL GERAL </t>
  </si>
  <si>
    <t>1.1</t>
  </si>
  <si>
    <t>1.2</t>
  </si>
  <si>
    <t>2.0</t>
  </si>
  <si>
    <t>2.1</t>
  </si>
  <si>
    <t>3.0</t>
  </si>
  <si>
    <t>3.1</t>
  </si>
  <si>
    <t>PREÇO TOTAL</t>
  </si>
  <si>
    <t>PREÇO UNITÁRIO</t>
  </si>
  <si>
    <t>I</t>
  </si>
  <si>
    <t>m²</t>
  </si>
  <si>
    <t>1.3</t>
  </si>
  <si>
    <t>Porta de abrir em alumínio anodizado natural interna, 100x210cm, com ferragens, fechadura auxiliar tetra-chave e vidro liso transparente 5mm, com requadro de 3x8 para porta de emergência</t>
  </si>
  <si>
    <t>un</t>
  </si>
  <si>
    <t>1.4</t>
  </si>
  <si>
    <t>1.5</t>
  </si>
  <si>
    <t>1.6</t>
  </si>
  <si>
    <t>MÁSCARA</t>
  </si>
  <si>
    <t>2.2</t>
  </si>
  <si>
    <t>4.0</t>
  </si>
  <si>
    <t>4.1</t>
  </si>
  <si>
    <t>3.2</t>
  </si>
  <si>
    <t>DIVERSOS</t>
  </si>
  <si>
    <t>Limpeza final da obra</t>
  </si>
  <si>
    <t>m³</t>
  </si>
  <si>
    <t>x,xx</t>
  </si>
  <si>
    <t>4.2</t>
  </si>
  <si>
    <t>5.0</t>
  </si>
  <si>
    <t>6.0</t>
  </si>
  <si>
    <t>6.1</t>
  </si>
  <si>
    <t>6.2</t>
  </si>
  <si>
    <t>PROGRAMAÇÃO VISUAL - EXTERNA</t>
  </si>
  <si>
    <t>PROGRAMAÇÃO VISUAL - INTERNA</t>
  </si>
  <si>
    <t>5.1</t>
  </si>
  <si>
    <t>conj.</t>
  </si>
  <si>
    <t>SUBTOTAL</t>
  </si>
  <si>
    <t>Porta-cartaz em perfil metálico  ALCOA B X007,  alumínio natural , medindo 3,00m, com 4 furos equidistantes</t>
  </si>
  <si>
    <t>II</t>
  </si>
  <si>
    <t>AR CONDICIONADO</t>
  </si>
  <si>
    <t>OBRAS CIVIS</t>
  </si>
  <si>
    <r>
      <t xml:space="preserve">6. ANEXOS: </t>
    </r>
    <r>
      <rPr>
        <sz val="8"/>
        <rFont val="MS Sans Serif"/>
        <family val="2"/>
      </rPr>
      <t>Planta-baixa, detalhamentos e memoriais devem ser retirados na PortoPlot, Rua Francisco Ferrer, 272 - Rio Branco - Porto Alegre, fone 3019.4263 / 8455.7640, portoplot@portoplot.com.br</t>
    </r>
  </si>
  <si>
    <t>5 - A empresa contratada deverá comunicar a Agência, com antecedência, a relação dos funcionários que participarão da obra.</t>
  </si>
  <si>
    <t>1 - O leiaute/projeto fornecido pelo Banco não poderá sofrer modificações durante a execução das obras/serviços. Toda e qualquer alteração do objeto, que eventualmente se fizer necessária, deverá ser submetida à análise prévia da Gerência de Engenharia. Os questionamentos ou pedidos da administração da casa, ou de outros funcionários do Banco, deverão ser encaminhados à Gerência de Engenharia. A empresa contratada será responsável pelas modificações indevidas ou não autorizadas, às suas expensas e sem prorrogação de prazo.</t>
  </si>
  <si>
    <t>3 - Deverão ser observadas as normas gerais contidas nos memoriais técnicos e plantas.</t>
  </si>
  <si>
    <t>6 - Deverão ser tomadas todas as providências com relação à segurança, depósito de materiais, entrada e saída de pessoal/materiais.</t>
  </si>
  <si>
    <r>
      <t>4. HORÁRIO PARA EXECUÇÃO/ENTREGA:</t>
    </r>
    <r>
      <rPr>
        <sz val="8"/>
        <rFont val="MS Sans Serif"/>
        <family val="2"/>
      </rPr>
      <t xml:space="preserve"> A combinar com a Gerência de Engenharia e administração da agência</t>
    </r>
  </si>
  <si>
    <t>3.3</t>
  </si>
  <si>
    <t>Montagem e arredamento de móveis para adaptação ao leiaute aprovado</t>
  </si>
  <si>
    <t>2.3</t>
  </si>
  <si>
    <t>2.5</t>
  </si>
  <si>
    <t>2.6</t>
  </si>
  <si>
    <t>m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</si>
  <si>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</si>
  <si>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</si>
  <si>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</si>
  <si>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</si>
  <si>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</si>
  <si>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</si>
  <si>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</si>
  <si>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</si>
  <si>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</si>
  <si>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</si>
  <si>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</si>
  <si>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</si>
  <si>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</si>
  <si>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</si>
  <si>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</si>
  <si>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</si>
  <si>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2.4</t>
  </si>
  <si>
    <t>III</t>
  </si>
  <si>
    <t>kg</t>
  </si>
  <si>
    <t>2 - A empresa deverá fornecer a ART de execução da obra/serviço antes de iniciar o mesmo.</t>
  </si>
  <si>
    <t>7 - Faculta ao proponente comparecer ao local para conferir as medidas. Caso abra mão desta prerrogativa, o Banco não acolherá cobranças extras dos itens relacionados na planilha, por conta de diferenças de medições, inclusive eventuais diferenças no pé-direito informado.</t>
  </si>
  <si>
    <t>OBSERVAÇÕES CIVIL E ELÉTRICA:</t>
  </si>
  <si>
    <t>9 - O fornecimento e instalação das divisórias, das esquadrias e das máscaras da sala de auto-atendimento inclui todos os complementos, bem como os perfis e estruturas necessárias para garantir suas estabilidades estruturais, independentemente do pé-direito informado.</t>
  </si>
  <si>
    <t xml:space="preserve">8 - A garantia dos equipamentos, dos materiais e das instalações deverá ser de 12 (doze) meses, a contar da data de conclusão definitiva da obra. </t>
  </si>
  <si>
    <t>4 - Os licitantes deverão preencher, obrigatoriamente, todos os subitens da planilha, com preço unitário para material e mão de obra e preço total, sob pena de terem sua proposta desclassificada, exceto os campos preenchidos com x,xx, que não deverão ser preenchidos. Não serão aceitas planilhas com valores preenchidos iguais a R$ 0,00.</t>
  </si>
  <si>
    <t>10 - Os locais eventualmente atingidos durante as obras deverão ser inteiramente recuperados (pintura, reboco, esquadrias, estruturas diversas, dutos do ar condicionado, revestimentos).</t>
  </si>
  <si>
    <t>PLACAS METÁLICAS PARA AUTO-ATENDIMENTO - Em chapa galvanizada nº 22, com pintura automotiva na cor Azul Mercedes 5258 e texto em adesivo vinílico branco, conforme projeto</t>
  </si>
  <si>
    <t>PLACAS EM ACRÍLICO ADESIVADAS - Placas de acrílicos sobrepostas (branca translúcida e azul Pantone 300C), com texto em adesivo vinílico branco,  presas ao forro com tirantes metálicos, conforme projeto.</t>
  </si>
  <si>
    <t xml:space="preserve"> - Gerente Adjunto</t>
  </si>
  <si>
    <t xml:space="preserve"> - Gerente Geral</t>
  </si>
  <si>
    <t xml:space="preserve"> - Plataforma Negócios Pessoa Jurídica</t>
  </si>
  <si>
    <t xml:space="preserve"> - Plataforma Negócios Pessoa Física</t>
  </si>
  <si>
    <t xml:space="preserve"> - Serviços</t>
  </si>
  <si>
    <t xml:space="preserve"> - Atendimento - Caixas</t>
  </si>
  <si>
    <t xml:space="preserve"> - Equipamento Pagador</t>
  </si>
  <si>
    <t xml:space="preserve"> - Depósito - horário 08:30 às 15:00</t>
  </si>
  <si>
    <t xml:space="preserve"> - Dispensadora de cheques</t>
  </si>
  <si>
    <t xml:space="preserve"> - Auto Atendimento</t>
  </si>
  <si>
    <t>PLACAS EM ACRÍLICO ADESIVADAS - Placas de acrílicos sobrepostas (branca translúcida e azul Pantone 300C), com texto em adesivo vinílico branco,  presas à porta por fita dupla-face, conforme projeto.</t>
  </si>
  <si>
    <t xml:space="preserve"> - Banheiro Feminino</t>
  </si>
  <si>
    <t xml:space="preserve"> - Banheiro Masculino</t>
  </si>
  <si>
    <t xml:space="preserve"> - Banheiro Acessível</t>
  </si>
  <si>
    <t>PLACAS EM ACRÍLICO - Placa de acrílico  azul Pantone 300C, com texto em braile em ABS e=0,8mm,  presas ao batente por fita dupla-face, conforme projeto.</t>
  </si>
  <si>
    <t>PLACAS EM ACRÍLICO - Placa de acrílico  azul Pantone 300C, com texto em braile em ABS e=0,8mm,  presas ao pórtico Banrisul Eletrônico através de rebite, conforme projeto.</t>
  </si>
  <si>
    <t xml:space="preserve"> - Kit ATM</t>
  </si>
  <si>
    <t>Kit com 4 parafusos e 4 buchas (para porta-cartaz)</t>
  </si>
  <si>
    <t xml:space="preserve"> - Atendimento Preferencial (uma para a plataforma e uma para caixas)</t>
  </si>
  <si>
    <t>Instalação de adesivos Banrisul dupla-face na fachada (serão fornecidos pelo banco)</t>
  </si>
  <si>
    <t>1. OBJETO: OBRAS CIVIS (DEMOLIÇÕES, ESQUADRIAS, DIVISÓRIAS, PISO, PAREDES, ELÉTRICA, AUTOMAÇÃO, TELEFONIA, ALARME, CFTV, PROGRAMAÇÃO VISUAL E AR CONDICIONADO) PARA AMPLIAÇÃO DA AG CIRÍACO</t>
  </si>
  <si>
    <t>OBRAS CIVIS (DEMOLIÇÕES, ESQUADRIAS, DIVISÓRIAS, PISO, PAREDES, ELÉTRICA, AUTOMAÇÃO, TELEFONIA, ALARME, CFTV, PROGRAMAÇÃO VISUAL E AR CONDICIONADO) PARA AMPLIAÇÃO DA AG CIRÍACO</t>
  </si>
  <si>
    <t>DEMOLIÇÃO E RETIRADA</t>
  </si>
  <si>
    <t>Demolição de parede em alvenaria</t>
  </si>
  <si>
    <t>Retirada de portas de madeira</t>
  </si>
  <si>
    <t>unid.</t>
  </si>
  <si>
    <t>Retirada de porta metálica</t>
  </si>
  <si>
    <t>Demolição de mureta do jardim lateral</t>
  </si>
  <si>
    <t>Retirada de terra e grama para construção de rampa</t>
  </si>
  <si>
    <t>Retirada de madeiramento da fachada</t>
  </si>
  <si>
    <t>Retirada de logomarca e pórtico de acesso da fachada</t>
  </si>
  <si>
    <t>Retirada de esquadria da fachada lateral, medindo 3,00x2,10m</t>
  </si>
  <si>
    <t>Demolição de revestimento cerâmico em azulejo</t>
  </si>
  <si>
    <t>Demolição/retirada do piso existente</t>
  </si>
  <si>
    <t>Demolição/retirada de prateleiras em madeira da sala cofre</t>
  </si>
  <si>
    <t>Retirada de painel divisório mais portas</t>
  </si>
  <si>
    <t>Retirada de corrimão da rampa existente</t>
  </si>
  <si>
    <t>Demolição/retirada de máscara divisória do autoatendimento</t>
  </si>
  <si>
    <t>Demolição/retirada de painel divisório com vidro do autoatendimento</t>
  </si>
  <si>
    <t>Demolição/retirada de conjuntos sanitários completos</t>
  </si>
  <si>
    <t>Divisória Naval UV cristal, painel cego, perfil cinza, h=210cm, para fechamento do arquivo</t>
  </si>
  <si>
    <t>Divisor de sigilo metálico conforme projeto</t>
  </si>
  <si>
    <t>Porta divisória Naval UV cristal, completa, perfilado cinza, medindo 80x210cm, cega, para acesso ao arquivo</t>
  </si>
  <si>
    <t>Pórtico Banrisul Eletrônico em chapa galvanizada vazada, com logomarca em acrílico conforme projeto e memorial. Utilizar medidas do pórtico antigo</t>
  </si>
  <si>
    <t>Testeira D2, medindo 370X71X17cm, em chapa galvanizada vazada, com logomarca em acrílico conforme projeto e memorial</t>
  </si>
  <si>
    <t>Kit ATM Banrisul, conforme memorial em anexo</t>
  </si>
  <si>
    <t xml:space="preserve"> m</t>
  </si>
  <si>
    <t>Eletroduto de ferro diâmetro 25 mm para interligar CD Cash Timer com tubulação de alarme.</t>
  </si>
  <si>
    <t>Caixa de passagem condulete diam. 25 mm com tampa cega.</t>
  </si>
  <si>
    <t>Cabo CCI 05 pares para interligar KIT ATM até central de alarme</t>
  </si>
  <si>
    <t>Cabo unipolar flexível seção 2,5 mm².</t>
  </si>
  <si>
    <t>Cabo unipolar flexível seção 4,0 mm².</t>
  </si>
  <si>
    <t>Cabo unipolar flexível seção 1,0 mm².</t>
  </si>
  <si>
    <t>KIT ATM BANRISUL PARA PÓRTICO</t>
  </si>
  <si>
    <t>Retirada/desmontagem de programação visual interna</t>
  </si>
  <si>
    <t>7.0</t>
  </si>
  <si>
    <t>7.1</t>
  </si>
  <si>
    <t>7.2</t>
  </si>
  <si>
    <t>7.3</t>
  </si>
  <si>
    <t>7.3.1</t>
  </si>
  <si>
    <t>7.3.2</t>
  </si>
  <si>
    <t>7.3.3</t>
  </si>
  <si>
    <t>8.0</t>
  </si>
  <si>
    <t>8.1</t>
  </si>
  <si>
    <t>8.2</t>
  </si>
  <si>
    <t>8.3</t>
  </si>
  <si>
    <t>PAVIMENTAÇÃO / RAMPA PARA ACESSIBILIDADE</t>
  </si>
  <si>
    <t>Retirada/desmontagem de porta giratória detectora de metais (contratar empresa cadastrada para o serviço junto à fornecedora da PGDM)</t>
  </si>
  <si>
    <t>9.0</t>
  </si>
  <si>
    <t>9.1</t>
  </si>
  <si>
    <t>6.3</t>
  </si>
  <si>
    <t>Soleiras em basalto, 20cm, e=2cm</t>
  </si>
  <si>
    <t>Rodapé em cedrinho pintado branco</t>
  </si>
  <si>
    <t>PINTURA</t>
  </si>
  <si>
    <t>10.0</t>
  </si>
  <si>
    <t>10.1</t>
  </si>
  <si>
    <t>SANITÁRIO ADAPTADO</t>
  </si>
  <si>
    <t>Pintura geral das esquadrias metálicas, incluindo antioxidante, em tinta esmalte, na cor platina</t>
  </si>
  <si>
    <t>Fixação dos equipamentos da máscara no piso, com chumbadores CBE 5/8"x5 (conjunto: 4 chumbadores por cash)</t>
  </si>
  <si>
    <t>Vidro liso transparente 5mm para caixilharia da sala de autoatendimento</t>
  </si>
  <si>
    <t>Sanitário para PPNE: dispensório para sabonete líquido, porta papel toalha, porta papel higiênico, barras em aço inox para o vaso sanitário e lavatório, espelho, vaso sanitário com assento, cuba com torneira de alavanca ou sensor elétrico , válvula hidra, tubos e conexões para instalações hidro-sanitárias completas, revestimento resistente a impacto na parte inferior da porta de acesso, podendo ser metálico ou fórmica, cfme NBR 9050.</t>
  </si>
  <si>
    <t>Impermeabilização Hidroasfalto</t>
  </si>
  <si>
    <t>Regularização e nivelamento do solo para a construção da rampa</t>
  </si>
  <si>
    <t>Viga de concreto armado impermeável fck 20MPa, 10x45cm</t>
  </si>
  <si>
    <t>Mureta em tijolo maciço, e=10cm, com reboco</t>
  </si>
  <si>
    <t>Lastro de brita 5cm</t>
  </si>
  <si>
    <t>Contrapiso armado 10cm  fck 20MPa</t>
  </si>
  <si>
    <t>Basalto levigado</t>
  </si>
  <si>
    <t>Espelho/rodapé de basalto tear polido até 20cm</t>
  </si>
  <si>
    <t>Sinalização e acabamento, fitas antiderrapantes</t>
  </si>
  <si>
    <t>Vedação do local da obra da rampa com placa identificadora, cercamento com placas de chapa compensadas</t>
  </si>
  <si>
    <t>Grelha em alumínio anodizado natural, dimensões 80x60cm, acima da máscara metálica</t>
  </si>
  <si>
    <t>Remanejar e instalar porta giratória detectora de metais (deve ser contratada empresa cadastrada junto a fornecedora da PGDM)</t>
  </si>
  <si>
    <t>Retirar placas indicativas em PVC e embalar para entrega na GENGE</t>
  </si>
  <si>
    <t>x,,xx</t>
  </si>
  <si>
    <t>Caixilharia fixa de alumínio anodizado natural, perfil série 30, piso-teto, para sala de autoatendimento, com vão para porta detectora de metais e vão para passa objeto</t>
  </si>
  <si>
    <t>Pintura geral interna das paredes, em tinta acrílica fosca, na cor padrão do local atual (atentar para observação 11)</t>
  </si>
  <si>
    <t>Pintura geral externa da fachada, andar térreo, em tinta acrílica fosca, na cor azul similar ao padrão do local atual (atentar para observação 11)</t>
  </si>
  <si>
    <t>FORNECER E INSTALAR AR CONDICIONADO E PDM</t>
  </si>
  <si>
    <t>Condicionador de ar tipo janela 30.000 Btu/h, ciclo reverso. Ref. Modelo Silentia Springer Carrier</t>
  </si>
  <si>
    <t>Condicionador de ar tipo janela 7.500 Btu/h, ciclo reverso. Ref. Modelo Springer Duo</t>
  </si>
  <si>
    <t>Porta detectora de metais, modelo cilindrico 80cm, sistema de detecção bobina central, caixa de passagem com vidros curvos laminados de segurança, espessura de 10mm, conforme memorial tecnico descritivo e leiaute em anexo.</t>
  </si>
  <si>
    <t>SUBTOTAL EQUIPAMENTOS</t>
  </si>
  <si>
    <t>SERVIÇOS E MATERIAIS</t>
  </si>
  <si>
    <t xml:space="preserve">Borracha automotiva para vedação </t>
  </si>
  <si>
    <t>Caxilho e guarnições externa e interna em madeira tratada com pintura e acabamentos conforme padrão da parede.</t>
  </si>
  <si>
    <t>Tubo e acessórios 3/4" em PVC rígido.</t>
  </si>
  <si>
    <t>Bandeja nas dimensões da base do aparelho em chapa nº 20 aço galvanizado com pintura e acabamentos anticorrosivos.</t>
  </si>
  <si>
    <t xml:space="preserve">Suporte tipo mão-francesa em perfil cantoneira de abas iguais com pintura e acabamento. </t>
  </si>
  <si>
    <t>SUBTOTAL MATERIAIS</t>
  </si>
  <si>
    <t>1 - Deverá constar na nota fiscal: o valor, a marca, o modelo e número de série do equipamento(s) de ar condicionado(s) e PDM fornecido(s).</t>
  </si>
  <si>
    <t>3 - Além dos itens acima deverão ser considerados custos com deslocamento, mão-de-obra de instalações dos módulos, interligações, elétricas e frigorígenas, limpeza com Nitrogênio passante, vácuo, carga de gás completa, teste e ajustes.</t>
  </si>
  <si>
    <t>4 - A empresa deverá fazer conjuntamente com as especificações da planilha uma análise prévia do projeto, com o objetivo de orçar com compatibilidade mercadológica os itens da mesma.</t>
  </si>
  <si>
    <t>INFRAESTRUTURA PARA INSTALAÇÕES ELÉTRICAS, DE AUTOMAÇÃO, ALARME E ILUMINAÇÃO</t>
  </si>
  <si>
    <t>FORNECIMENTO DE MATERIAIS E EXECUÇÃO DE PONTO PARA AUTOMAÇÃO, PONTO DE LUZ, ELÉTRICO, TELEFÔNICO, ALARME E SERVIÇOS TÉCNICOS.</t>
  </si>
  <si>
    <t xml:space="preserve"> Cabo unipolar flexivel seção 2,5 mm2.</t>
  </si>
  <si>
    <t xml:space="preserve"> Disjuntor monopolar de 15 a 50A (CD ESTAB).</t>
  </si>
  <si>
    <t xml:space="preserve"> Cabo unipolar flexivel seção 4,0 mm2.</t>
  </si>
  <si>
    <t xml:space="preserve"> Disjuntor Tripolar de 50A (MEDIÇÃO).</t>
  </si>
  <si>
    <t xml:space="preserve"> Eletroduto ferro diametro 25 mm.</t>
  </si>
  <si>
    <t xml:space="preserve"> Caixa de passagem condulete diam. 25 mm com tampa cega.</t>
  </si>
  <si>
    <t xml:space="preserve"> Cabo sinal (tipo UTP).</t>
  </si>
  <si>
    <t xml:space="preserve"> Conector para rede local  - RJ45 macho.</t>
  </si>
  <si>
    <t xml:space="preserve"> ("As built" ) </t>
  </si>
  <si>
    <t>m2</t>
  </si>
  <si>
    <t xml:space="preserve"> Canaleta metálica 73x25 tripla pintada c/ tampa de encaixe </t>
  </si>
  <si>
    <t>Suporte canaleta de aluminio com duas tomada RJ45 femea</t>
  </si>
  <si>
    <t xml:space="preserve"> Suporte de canaleta de aluminio com duas tomadas 2P+T</t>
  </si>
  <si>
    <t xml:space="preserve"> Suporte de canaleta de aluminio com uma tomada RJ45 femea</t>
  </si>
  <si>
    <t xml:space="preserve"> Suporte de canaleta de aluminio com uma tomada 4P e RJ11</t>
  </si>
  <si>
    <t xml:space="preserve"> Suporte de canaleta de aluminio cego</t>
  </si>
  <si>
    <t xml:space="preserve"> Curva Vertical 90º ABS Q&amp;T  </t>
  </si>
  <si>
    <t xml:space="preserve"> Curva horizontal metálica p/ canaleta 73x25 tripla c/ tampa de encaixe </t>
  </si>
  <si>
    <t xml:space="preserve"> Caixa 10x10 p/canaleta 73x25 tripla c/ tampa (pintada)</t>
  </si>
  <si>
    <t>Plugue 2P+T</t>
  </si>
  <si>
    <t xml:space="preserve"> Cabo CCI 02 pares</t>
  </si>
  <si>
    <t xml:space="preserve"> Luminária tipo MR 500 -2x32W completa  com aletas branca </t>
  </si>
  <si>
    <t xml:space="preserve"> Caixa para alarme 600x480x170mm </t>
  </si>
  <si>
    <t xml:space="preserve"> Timer digital para iluminação externa(Coel)</t>
  </si>
  <si>
    <t>Arame Galvanizado nº 16</t>
  </si>
  <si>
    <t>Caixa de saida condulete diam. 25 mm com tampa e com:</t>
  </si>
  <si>
    <t xml:space="preserve">   - Tomada 2P+T universal (25A)</t>
  </si>
  <si>
    <t xml:space="preserve"> un</t>
  </si>
  <si>
    <t xml:space="preserve">   - Interruptor duplo</t>
  </si>
  <si>
    <t>Canaleta de piso RD</t>
  </si>
  <si>
    <t>Aletas brancas para luminaria tipo MR 500 2x32W</t>
  </si>
  <si>
    <t>Desmontagem e montagem pontos de automação</t>
  </si>
  <si>
    <t>Reator eletrônico Bivolt AFP 2x32W - - TDH &lt; 10% - Garantia 2 anos</t>
  </si>
  <si>
    <t>Lâmpada Trifósforo 32 W</t>
  </si>
  <si>
    <t>Desmontagem e montagem CD Tainer</t>
  </si>
  <si>
    <t>Manutenção luminaria de emergência 2x55W c/ troca da BATERIA</t>
  </si>
  <si>
    <t>Pfafon c/globo com lampada compacta 26W</t>
  </si>
  <si>
    <t>SUBTOTAL INFRAESTRUTURA ELÉTRICA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</si>
  <si>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</si>
  <si>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</si>
  <si>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</si>
  <si>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</si>
  <si>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</si>
  <si>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</si>
  <si>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</si>
  <si>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</si>
  <si>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</si>
  <si>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</si>
  <si>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</si>
  <si>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</si>
  <si>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</si>
  <si>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</si>
  <si>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 xml:space="preserve"> Luminaria para iluminação de emergência 1x9W, transparente ou com os dizeres "SAÍDA".</t>
  </si>
  <si>
    <t xml:space="preserve">  Luminária para iluminação de emergência com unidade  autônoma 2 faroletes 2x20W.</t>
  </si>
  <si>
    <t xml:space="preserve"> Luminaria para iluminação de emergência 1x9W, transparente com os dizeres "SAIDA DE EMERGENCIA"</t>
  </si>
  <si>
    <t>5.2</t>
  </si>
  <si>
    <t>Esquadria de ferro tipo janela basculante, cor no padrão existente, dim. 80x100cm, para sanitário adaptado, com grade externa tipo tela Otis</t>
  </si>
  <si>
    <t>Parede em alvenaria tijolo furado, e=15cm (para fechamento de vãos na fachada lateral e fundos e cosntrução do sanitário adaptado), com revestimento emboço e reboco, com salpique.</t>
  </si>
  <si>
    <t xml:space="preserve">Demolição de escada do acesso principal </t>
  </si>
  <si>
    <t xml:space="preserve">Remanejar e instalar passa-objetos existente 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</si>
  <si>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</si>
  <si>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</si>
  <si>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</si>
  <si>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</si>
  <si>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</si>
  <si>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</si>
  <si>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</si>
  <si>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</si>
  <si>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</si>
  <si>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</si>
  <si>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</si>
  <si>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</si>
  <si>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</si>
  <si>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</si>
  <si>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6.3.1</t>
  </si>
  <si>
    <t>6.3.2</t>
  </si>
  <si>
    <t>6.3.3</t>
  </si>
  <si>
    <t>6.3.4</t>
  </si>
  <si>
    <t>6.3.5</t>
  </si>
  <si>
    <t>6.3.6</t>
  </si>
  <si>
    <t>6.3.7</t>
  </si>
  <si>
    <t>7.1.1</t>
  </si>
  <si>
    <t>7.1.2</t>
  </si>
  <si>
    <t>7.1.3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</si>
  <si>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</si>
  <si>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</si>
  <si>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</si>
  <si>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</si>
  <si>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</si>
  <si>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</si>
  <si>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</si>
  <si>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</si>
  <si>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7.4</t>
  </si>
  <si>
    <t>7.4.1</t>
  </si>
  <si>
    <t>7.4.2</t>
  </si>
  <si>
    <t>7.5</t>
  </si>
  <si>
    <t>7.5.1</t>
  </si>
  <si>
    <t>7.6</t>
  </si>
  <si>
    <t>7.7</t>
  </si>
  <si>
    <t>7.8</t>
  </si>
  <si>
    <t>10.2</t>
  </si>
  <si>
    <t>10.3</t>
  </si>
  <si>
    <t>10.4</t>
  </si>
  <si>
    <t>10.5</t>
  </si>
  <si>
    <t>10.6</t>
  </si>
  <si>
    <t>10.7</t>
  </si>
  <si>
    <t>Remanejar e instalar porta-cartazes com acrílicos existentes</t>
  </si>
  <si>
    <t>Restauração do ajardinamento existente</t>
  </si>
  <si>
    <t>10.8</t>
  </si>
  <si>
    <t>2.7</t>
  </si>
  <si>
    <t>PAREDES E ESQUADRIAS</t>
  </si>
  <si>
    <t>ELEMENTOS DIVISÓRIOS E ESQUADRIAS PARA SALA DE AUTOATENDIMENTO, CAIXA-FORTE E ARQUIVO</t>
  </si>
  <si>
    <t xml:space="preserve">Porta em grade de ferro para caixa-forte, 90x210cm, com ferragens, revestida com chapa metálica cega </t>
  </si>
  <si>
    <r>
      <t>3. PRAZO DE EXECUÇÃO/ENTREGA:</t>
    </r>
    <r>
      <rPr>
        <sz val="8"/>
        <rFont val="MS Sans Serif"/>
        <family val="2"/>
      </rPr>
      <t xml:space="preserve"> 90 dias</t>
    </r>
  </si>
  <si>
    <r>
      <t>2. ENDEREÇO DE EXECUÇÃO/ENTREGA: Av 19 DE MAIO, 480 - Ciríaco/RS</t>
    </r>
    <r>
      <rPr>
        <sz val="8"/>
        <rFont val="MS Sans Serif"/>
        <family val="2"/>
      </rPr>
      <t xml:space="preserve"> (Contato: Ger Agência - 54-3346.1233) </t>
    </r>
  </si>
  <si>
    <r>
      <t xml:space="preserve">5. CONDIÇÕES DE PAGAMENTO: </t>
    </r>
    <r>
      <rPr>
        <sz val="8"/>
        <rFont val="MS Sans Serif"/>
        <family val="2"/>
      </rPr>
      <t>Após aceite do objeto contratado, será efetuado o pagamento à Contratada, em três parcelas mensais (30, 60 e 90 dias), conforme serviço medido, no 4º dia útil da 2ª semana subseqüente à entrega da nota fiscal/fatura correspondente.</t>
    </r>
  </si>
  <si>
    <t>Fornecimento e instalação de material necessário para montagem de máscara metálica do autoatendimento, composto de perfil em tubo alumínio 5x5cm anodizado e painel de chapa metálica dobrada, esp 1,9mm, cor platina, piso-teto, com recortes nas dimensões dos equipamentos e depósito fácil existentes , conforme projeto</t>
  </si>
  <si>
    <t>Grade em alumínio anodizado natural perfil tubular  horizontal  1/2" x 1" a cada 8cm -  a ser acoplada à caixilharia de alumínio - h=210cm, conforme projeto</t>
  </si>
  <si>
    <t>Piso tátil 25 x 25 cm (alerta), conforme NBR 9050</t>
  </si>
  <si>
    <t>Piso tátil 25 x 25 cm (direcional), conforme NBR 9050</t>
  </si>
  <si>
    <t>Corrimão metálico com pintura eletrostática poliéster a pó cor prata com recobrimento em verniz eletrostático, conforme NBR 9050</t>
  </si>
  <si>
    <t>1.28.1</t>
  </si>
  <si>
    <t>1.28.2</t>
  </si>
  <si>
    <t>OBSERVAÇÕES AR CONDICIONADO E PDM:</t>
  </si>
  <si>
    <t>11 - A pintura das alvenarias inclui a regularização do reboco, a aplicação de massa corrida, a aplicação de selador e a execução de, no mínimo, duas demãos de tinta (marcas de referência: Coral, Suvinil, Renner, Sherwin Williams) para deixar a pintura dentro dos padrões de qualidade exigidos pelo Banco.</t>
  </si>
  <si>
    <t>2 - Deverá ser fornecido juntamente com a proposta, prospectos emitido pelos fabricantes de aparelhos de ar condicionado e porta detectora de metais com as características técnicas de cada tipo de equipamento.</t>
  </si>
  <si>
    <t>5 - A garantia dos equipamentos de ar condicionado e PDM deverá ser de 12 (doze) meses.</t>
  </si>
  <si>
    <t>Cerâmica PEI 5 anti-derrapante. 40x40 cm, cor branca ou gelo (tipo Carga Pesada da Portobello ou equivalente em outras marcas, como Cargo Plus da Eliane ou Modena da Itagres), i=8,33% (máximo, conforme NBR 9050)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</si>
</sst>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"/>
    <numFmt numFmtId="171" formatCode="#,##0.00;[Red]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;[Red]0.00"/>
    <numFmt numFmtId="177" formatCode="0;[Red]0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_-* #,##0.00\ [$€]_-;\-* #,##0.00\ [$€]_-;_-* &quot;-&quot;??\ [$€]_-;_-@_-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8"/>
      <name val="MS Sans Serif"/>
      <family val="2"/>
    </font>
    <font>
      <b/>
      <sz val="9"/>
      <name val="MS Sans Serif"/>
      <family val="2"/>
    </font>
    <font>
      <sz val="8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i/>
      <sz val="12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82" fontId="1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0" fontId="12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9" fontId="11" fillId="0" borderId="0" applyFill="0" applyBorder="0" applyAlignment="0" applyProtection="0"/>
    <xf numFmtId="0" fontId="40" fillId="21" borderId="6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40" fontId="0" fillId="0" borderId="0" xfId="66" applyBorder="1" applyAlignment="1">
      <alignment wrapText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171" fontId="0" fillId="0" borderId="0" xfId="0" applyNumberFormat="1" applyAlignment="1">
      <alignment wrapText="1"/>
    </xf>
    <xf numFmtId="4" fontId="6" fillId="33" borderId="16" xfId="0" applyNumberFormat="1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3" fontId="0" fillId="0" borderId="18" xfId="0" applyNumberForma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4" fontId="1" fillId="0" borderId="18" xfId="0" applyNumberFormat="1" applyFont="1" applyFill="1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0" fillId="0" borderId="15" xfId="0" applyFont="1" applyFill="1" applyBorder="1" applyAlignment="1" applyProtection="1">
      <alignment wrapText="1"/>
      <protection hidden="1"/>
    </xf>
    <xf numFmtId="3" fontId="0" fillId="0" borderId="15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4" fontId="1" fillId="0" borderId="15" xfId="0" applyNumberFormat="1" applyFont="1" applyFill="1" applyBorder="1" applyAlignment="1" applyProtection="1">
      <alignment horizontal="right"/>
      <protection hidden="1"/>
    </xf>
    <xf numFmtId="0" fontId="0" fillId="0" borderId="20" xfId="0" applyFill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left" vertical="center" wrapText="1"/>
      <protection hidden="1"/>
    </xf>
    <xf numFmtId="170" fontId="0" fillId="0" borderId="15" xfId="0" applyNumberForma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left" vertical="center" wrapText="1"/>
      <protection hidden="1"/>
    </xf>
    <xf numFmtId="1" fontId="0" fillId="0" borderId="15" xfId="66" applyNumberFormat="1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171" fontId="0" fillId="0" borderId="15" xfId="0" applyNumberFormat="1" applyBorder="1" applyAlignment="1" applyProtection="1">
      <alignment horizontal="right" vertical="center" wrapText="1"/>
      <protection hidden="1"/>
    </xf>
    <xf numFmtId="40" fontId="0" fillId="0" borderId="20" xfId="66" applyBorder="1" applyAlignment="1" applyProtection="1">
      <alignment horizontal="right" vertical="center" wrapText="1"/>
      <protection hidden="1"/>
    </xf>
    <xf numFmtId="0" fontId="0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171" fontId="1" fillId="0" borderId="15" xfId="0" applyNumberFormat="1" applyFont="1" applyFill="1" applyBorder="1" applyAlignment="1" applyProtection="1">
      <alignment horizontal="right" wrapText="1"/>
      <protection hidden="1"/>
    </xf>
    <xf numFmtId="171" fontId="1" fillId="0" borderId="20" xfId="0" applyNumberFormat="1" applyFont="1" applyFill="1" applyBorder="1" applyAlignment="1" applyProtection="1">
      <alignment horizontal="right" wrapText="1"/>
      <protection hidden="1"/>
    </xf>
    <xf numFmtId="170" fontId="1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4" fontId="0" fillId="0" borderId="15" xfId="0" applyNumberFormat="1" applyBorder="1" applyAlignment="1" applyProtection="1">
      <alignment horizontal="right"/>
      <protection hidden="1"/>
    </xf>
    <xf numFmtId="40" fontId="0" fillId="0" borderId="20" xfId="66" applyBorder="1" applyAlignment="1" applyProtection="1">
      <alignment horizontal="right"/>
      <protection hidden="1"/>
    </xf>
    <xf numFmtId="0" fontId="0" fillId="0" borderId="15" xfId="0" applyFont="1" applyBorder="1" applyAlignment="1" applyProtection="1">
      <alignment horizontal="left" vertical="center" wrapText="1"/>
      <protection hidden="1"/>
    </xf>
    <xf numFmtId="171" fontId="1" fillId="0" borderId="20" xfId="66" applyNumberFormat="1" applyFont="1" applyFill="1" applyBorder="1" applyAlignment="1" applyProtection="1">
      <alignment horizontal="right" wrapText="1"/>
      <protection hidden="1"/>
    </xf>
    <xf numFmtId="170" fontId="1" fillId="0" borderId="15" xfId="0" applyNumberFormat="1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4" fontId="0" fillId="0" borderId="15" xfId="66" applyNumberFormat="1" applyFont="1" applyBorder="1" applyAlignment="1" applyProtection="1">
      <alignment horizontal="right" vertical="center"/>
      <protection hidden="1"/>
    </xf>
    <xf numFmtId="170" fontId="1" fillId="0" borderId="15" xfId="0" applyNumberFormat="1" applyFont="1" applyBorder="1" applyAlignment="1" applyProtection="1">
      <alignment horizontal="center" vertical="center" wrapText="1"/>
      <protection hidden="1"/>
    </xf>
    <xf numFmtId="2" fontId="13" fillId="0" borderId="15" xfId="0" applyNumberFormat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71" fontId="13" fillId="0" borderId="15" xfId="0" applyNumberFormat="1" applyFont="1" applyFill="1" applyBorder="1" applyAlignment="1" applyProtection="1">
      <alignment horizontal="center" vertical="center"/>
      <protection hidden="1"/>
    </xf>
    <xf numFmtId="171" fontId="0" fillId="0" borderId="15" xfId="0" applyNumberFormat="1" applyBorder="1" applyAlignment="1" applyProtection="1">
      <alignment horizontal="center" vertical="center" wrapText="1"/>
      <protection hidden="1"/>
    </xf>
    <xf numFmtId="40" fontId="0" fillId="0" borderId="20" xfId="66" applyBorder="1" applyAlignment="1" applyProtection="1">
      <alignment horizontal="center" vertical="center" wrapText="1"/>
      <protection hidden="1"/>
    </xf>
    <xf numFmtId="170" fontId="0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171" fontId="0" fillId="0" borderId="15" xfId="0" applyNumberFormat="1" applyFont="1" applyBorder="1" applyAlignment="1" applyProtection="1">
      <alignment horizontal="right" vertical="center" wrapText="1"/>
      <protection hidden="1"/>
    </xf>
    <xf numFmtId="0" fontId="0" fillId="0" borderId="15" xfId="0" applyNumberFormat="1" applyFont="1" applyBorder="1" applyAlignment="1" applyProtection="1">
      <alignment horizontal="left" vertical="center" wrapText="1"/>
      <protection hidden="1"/>
    </xf>
    <xf numFmtId="171" fontId="0" fillId="0" borderId="15" xfId="0" applyNumberFormat="1" applyFont="1" applyBorder="1" applyAlignment="1" applyProtection="1">
      <alignment horizontal="right" vertical="center" wrapText="1"/>
      <protection hidden="1"/>
    </xf>
    <xf numFmtId="1" fontId="0" fillId="0" borderId="15" xfId="66" applyNumberFormat="1" applyFont="1" applyBorder="1" applyAlignment="1" applyProtection="1">
      <alignment horizontal="center" vertical="center" wrapText="1"/>
      <protection hidden="1"/>
    </xf>
    <xf numFmtId="1" fontId="1" fillId="0" borderId="15" xfId="66" applyNumberFormat="1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170" fontId="0" fillId="0" borderId="15" xfId="0" applyNumberFormat="1" applyFont="1" applyBorder="1" applyAlignment="1" applyProtection="1">
      <alignment horizontal="center" vertical="center" wrapText="1"/>
      <protection hidden="1"/>
    </xf>
    <xf numFmtId="40" fontId="0" fillId="0" borderId="20" xfId="66" applyFont="1" applyBorder="1" applyAlignment="1" applyProtection="1">
      <alignment horizontal="right" vertical="center" wrapText="1"/>
      <protection hidden="1"/>
    </xf>
    <xf numFmtId="0" fontId="10" fillId="0" borderId="15" xfId="0" applyFont="1" applyFill="1" applyBorder="1" applyAlignment="1" applyProtection="1">
      <alignment vertical="center" wrapText="1"/>
      <protection hidden="1"/>
    </xf>
    <xf numFmtId="1" fontId="0" fillId="0" borderId="15" xfId="51" applyNumberFormat="1" applyBorder="1" applyAlignment="1" applyProtection="1">
      <alignment horizontal="center" vertical="top"/>
      <protection hidden="1"/>
    </xf>
    <xf numFmtId="3" fontId="1" fillId="0" borderId="15" xfId="0" applyNumberFormat="1" applyFont="1" applyBorder="1" applyAlignment="1" applyProtection="1">
      <alignment horizontal="center" vertical="center" wrapText="1"/>
      <protection hidden="1"/>
    </xf>
    <xf numFmtId="1" fontId="0" fillId="0" borderId="15" xfId="51" applyNumberFormat="1" applyBorder="1" applyAlignment="1" applyProtection="1">
      <alignment horizontal="left" vertical="center"/>
      <protection hidden="1"/>
    </xf>
    <xf numFmtId="0" fontId="1" fillId="0" borderId="15" xfId="51" applyFont="1" applyBorder="1" applyAlignment="1" applyProtection="1">
      <alignment vertical="top" wrapText="1"/>
      <protection hidden="1"/>
    </xf>
    <xf numFmtId="176" fontId="0" fillId="0" borderId="15" xfId="51" applyNumberFormat="1" applyFont="1" applyBorder="1" applyAlignment="1" applyProtection="1">
      <alignment horizontal="center" vertical="top"/>
      <protection hidden="1"/>
    </xf>
    <xf numFmtId="1" fontId="0" fillId="0" borderId="15" xfId="51" applyNumberFormat="1" applyBorder="1" applyAlignment="1" applyProtection="1">
      <alignment horizontal="left" vertical="top"/>
      <protection hidden="1"/>
    </xf>
    <xf numFmtId="1" fontId="0" fillId="0" borderId="15" xfId="51" applyNumberFormat="1" applyBorder="1" applyProtection="1">
      <alignment vertical="center"/>
      <protection hidden="1"/>
    </xf>
    <xf numFmtId="170" fontId="1" fillId="0" borderId="15" xfId="0" applyNumberFormat="1" applyFont="1" applyBorder="1" applyAlignment="1" applyProtection="1">
      <alignment horizontal="left" vertical="top" wrapText="1"/>
      <protection hidden="1"/>
    </xf>
    <xf numFmtId="170" fontId="0" fillId="0" borderId="15" xfId="0" applyNumberFormat="1" applyBorder="1" applyAlignment="1" applyProtection="1">
      <alignment horizontal="center" wrapText="1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170" fontId="0" fillId="0" borderId="22" xfId="0" applyNumberFormat="1" applyBorder="1" applyAlignment="1" applyProtection="1">
      <alignment horizontal="center" wrapText="1"/>
      <protection hidden="1"/>
    </xf>
    <xf numFmtId="0" fontId="0" fillId="33" borderId="16" xfId="0" applyFill="1" applyBorder="1" applyAlignment="1" applyProtection="1">
      <alignment wrapText="1"/>
      <protection hidden="1"/>
    </xf>
    <xf numFmtId="0" fontId="1" fillId="33" borderId="16" xfId="0" applyFont="1" applyFill="1" applyBorder="1" applyAlignment="1" applyProtection="1">
      <alignment wrapText="1"/>
      <protection hidden="1"/>
    </xf>
    <xf numFmtId="40" fontId="0" fillId="33" borderId="16" xfId="66" applyFont="1" applyFill="1" applyBorder="1" applyAlignment="1" applyProtection="1">
      <alignment horizontal="center" wrapText="1"/>
      <protection hidden="1"/>
    </xf>
    <xf numFmtId="0" fontId="0" fillId="33" borderId="16" xfId="0" applyFill="1" applyBorder="1" applyAlignment="1" applyProtection="1">
      <alignment horizontal="center" wrapText="1"/>
      <protection hidden="1"/>
    </xf>
    <xf numFmtId="171" fontId="1" fillId="33" borderId="16" xfId="0" applyNumberFormat="1" applyFont="1" applyFill="1" applyBorder="1" applyAlignment="1" applyProtection="1">
      <alignment horizontal="right" wrapText="1"/>
      <protection hidden="1"/>
    </xf>
    <xf numFmtId="171" fontId="0" fillId="0" borderId="15" xfId="0" applyNumberFormat="1" applyFont="1" applyBorder="1" applyAlignment="1" applyProtection="1">
      <alignment horizontal="right" vertical="center" wrapText="1"/>
      <protection locked="0"/>
    </xf>
    <xf numFmtId="171" fontId="0" fillId="0" borderId="15" xfId="0" applyNumberFormat="1" applyBorder="1" applyAlignment="1" applyProtection="1">
      <alignment horizontal="right" vertical="center" wrapText="1"/>
      <protection locked="0"/>
    </xf>
    <xf numFmtId="171" fontId="0" fillId="0" borderId="15" xfId="0" applyNumberFormat="1" applyFont="1" applyBorder="1" applyAlignment="1" applyProtection="1">
      <alignment horizontal="right" vertical="center" wrapText="1"/>
      <protection locked="0"/>
    </xf>
    <xf numFmtId="0" fontId="1" fillId="0" borderId="15" xfId="59" applyFont="1" applyBorder="1" applyAlignment="1" applyProtection="1">
      <alignment horizontal="left" vertical="center" wrapText="1"/>
      <protection hidden="1"/>
    </xf>
    <xf numFmtId="0" fontId="0" fillId="0" borderId="15" xfId="59" applyBorder="1" applyAlignment="1" applyProtection="1">
      <alignment horizontal="left" vertical="center" wrapText="1"/>
      <protection hidden="1"/>
    </xf>
    <xf numFmtId="0" fontId="0" fillId="0" borderId="20" xfId="59" applyBorder="1" applyAlignment="1" applyProtection="1">
      <alignment horizontal="left" vertical="center" wrapText="1"/>
      <protection hidden="1"/>
    </xf>
    <xf numFmtId="0" fontId="1" fillId="0" borderId="22" xfId="59" applyFont="1" applyBorder="1" applyAlignment="1" applyProtection="1">
      <alignment horizontal="left" vertical="center" wrapText="1"/>
      <protection hidden="1"/>
    </xf>
    <xf numFmtId="0" fontId="0" fillId="0" borderId="22" xfId="59" applyBorder="1" applyAlignment="1" applyProtection="1">
      <alignment horizontal="left" vertical="center" wrapText="1"/>
      <protection hidden="1"/>
    </xf>
    <xf numFmtId="0" fontId="0" fillId="0" borderId="23" xfId="59" applyBorder="1" applyAlignment="1" applyProtection="1">
      <alignment horizontal="left" vertical="center" wrapText="1"/>
      <protection hidden="1"/>
    </xf>
    <xf numFmtId="0" fontId="3" fillId="0" borderId="15" xfId="59" applyFont="1" applyBorder="1" applyAlignment="1" applyProtection="1">
      <alignment horizontal="left" vertical="center" wrapText="1"/>
      <protection hidden="1"/>
    </xf>
    <xf numFmtId="0" fontId="3" fillId="0" borderId="20" xfId="59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3" fontId="1" fillId="33" borderId="16" xfId="0" applyNumberFormat="1" applyFont="1" applyFill="1" applyBorder="1" applyAlignment="1" applyProtection="1">
      <alignment horizontal="center" vertical="center"/>
      <protection hidden="1"/>
    </xf>
  </cellXfs>
  <cellStyles count="7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" xfId="52"/>
    <cellStyle name="Normal 2 3" xfId="53"/>
    <cellStyle name="Normal 2 4" xfId="54"/>
    <cellStyle name="Normal 2 5" xfId="55"/>
    <cellStyle name="Normal 2 6" xfId="56"/>
    <cellStyle name="Normal 3" xfId="57"/>
    <cellStyle name="Normal 4" xfId="58"/>
    <cellStyle name="Normal 5" xfId="59"/>
    <cellStyle name="Normal 6" xfId="60"/>
    <cellStyle name="Nota" xfId="61"/>
    <cellStyle name="planilhas" xfId="62"/>
    <cellStyle name="Percent" xfId="63"/>
    <cellStyle name="Porcentagem 2" xfId="64"/>
    <cellStyle name="Saída" xfId="65"/>
    <cellStyle name="Comma" xfId="66"/>
    <cellStyle name="Comma [0]" xfId="67"/>
    <cellStyle name="Separador de milhares 2" xfId="68"/>
    <cellStyle name="Separador de milhares 2 2" xfId="69"/>
    <cellStyle name="Separador de milhares 2 3" xfId="70"/>
    <cellStyle name="Separador de milhares 2 4" xfId="71"/>
    <cellStyle name="Separador de milhares 2 5" xfId="72"/>
    <cellStyle name="Separador de milhares 2 6" xfId="73"/>
    <cellStyle name="Separador de milhares 3" xfId="74"/>
    <cellStyle name="Separador de milhares 4" xfId="75"/>
    <cellStyle name="Separador de milhares 5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8"/>
  <sheetViews>
    <sheetView tabSelected="1" zoomScale="90" zoomScaleNormal="90" zoomScalePageLayoutView="0" workbookViewId="0" topLeftCell="A44">
      <selection activeCell="C53" sqref="C53"/>
    </sheetView>
  </sheetViews>
  <sheetFormatPr defaultColWidth="9.140625" defaultRowHeight="12.75"/>
  <cols>
    <col min="1" max="1" width="6.421875" style="3" customWidth="1"/>
    <col min="2" max="2" width="6.421875" style="8" customWidth="1"/>
    <col min="3" max="3" width="68.28125" style="4" customWidth="1"/>
    <col min="4" max="4" width="8.57421875" style="5" customWidth="1"/>
    <col min="5" max="5" width="6.8515625" style="4" customWidth="1"/>
    <col min="6" max="6" width="14.421875" style="6" bestFit="1" customWidth="1"/>
    <col min="7" max="7" width="15.57421875" style="6" customWidth="1"/>
    <col min="8" max="8" width="16.140625" style="7" customWidth="1"/>
    <col min="9" max="9" width="11.421875" style="0" customWidth="1"/>
    <col min="10" max="10" width="13.00390625" style="0" bestFit="1" customWidth="1"/>
    <col min="11" max="11" width="11.421875" style="0" customWidth="1"/>
    <col min="12" max="12" width="13.00390625" style="0" bestFit="1" customWidth="1"/>
    <col min="13" max="90" width="11.421875" style="0" customWidth="1"/>
    <col min="91" max="91" width="56.28125" style="0" customWidth="1"/>
  </cols>
  <sheetData>
    <row r="1" spans="1:8" s="1" customFormat="1" ht="19.5" customHeight="1">
      <c r="A1" s="101"/>
      <c r="B1" s="101"/>
      <c r="C1" s="100" t="s">
        <v>0</v>
      </c>
      <c r="D1" s="100"/>
      <c r="E1" s="100"/>
      <c r="F1" s="100"/>
      <c r="G1" s="102" t="s">
        <v>8</v>
      </c>
      <c r="H1" s="102"/>
    </row>
    <row r="2" spans="1:8" ht="26.25" customHeight="1">
      <c r="A2" s="94" t="s">
        <v>110</v>
      </c>
      <c r="B2" s="95"/>
      <c r="C2" s="95"/>
      <c r="D2" s="95"/>
      <c r="E2" s="95"/>
      <c r="F2" s="95"/>
      <c r="G2" s="95"/>
      <c r="H2" s="95"/>
    </row>
    <row r="3" spans="1:8" ht="12.75">
      <c r="A3" s="96" t="s">
        <v>319</v>
      </c>
      <c r="B3" s="97"/>
      <c r="C3" s="97"/>
      <c r="D3" s="97"/>
      <c r="E3" s="97"/>
      <c r="F3" s="97"/>
      <c r="G3" s="97"/>
      <c r="H3" s="97"/>
    </row>
    <row r="4" spans="1:8" ht="12.75">
      <c r="A4" s="96" t="s">
        <v>318</v>
      </c>
      <c r="B4" s="97"/>
      <c r="C4" s="97"/>
      <c r="D4" s="97"/>
      <c r="E4" s="97"/>
      <c r="F4" s="97"/>
      <c r="G4" s="97"/>
      <c r="H4" s="97"/>
    </row>
    <row r="5" spans="1:8" ht="12.75">
      <c r="A5" s="97" t="s">
        <v>55</v>
      </c>
      <c r="B5" s="97"/>
      <c r="C5" s="97"/>
      <c r="D5" s="97"/>
      <c r="E5" s="97"/>
      <c r="F5" s="97"/>
      <c r="G5" s="97"/>
      <c r="H5" s="97"/>
    </row>
    <row r="6" spans="1:8" ht="26.25" customHeight="1">
      <c r="A6" s="94" t="s">
        <v>320</v>
      </c>
      <c r="B6" s="95"/>
      <c r="C6" s="95"/>
      <c r="D6" s="95"/>
      <c r="E6" s="95"/>
      <c r="F6" s="95"/>
      <c r="G6" s="95"/>
      <c r="H6" s="95"/>
    </row>
    <row r="7" spans="1:8" ht="24.75" customHeight="1">
      <c r="A7" s="95" t="s">
        <v>50</v>
      </c>
      <c r="B7" s="95"/>
      <c r="C7" s="95"/>
      <c r="D7" s="95"/>
      <c r="E7" s="95"/>
      <c r="F7" s="95"/>
      <c r="G7" s="95"/>
      <c r="H7" s="95"/>
    </row>
    <row r="8" spans="1:8" s="2" customFormat="1" ht="19.5" customHeight="1">
      <c r="A8" s="99" t="s">
        <v>1</v>
      </c>
      <c r="B8" s="99"/>
      <c r="C8" s="99" t="s">
        <v>2</v>
      </c>
      <c r="D8" s="103" t="s">
        <v>3</v>
      </c>
      <c r="E8" s="99" t="s">
        <v>4</v>
      </c>
      <c r="F8" s="98" t="s">
        <v>18</v>
      </c>
      <c r="G8" s="98"/>
      <c r="H8" s="98" t="s">
        <v>17</v>
      </c>
    </row>
    <row r="9" spans="1:8" s="2" customFormat="1" ht="14.25" customHeight="1">
      <c r="A9" s="99"/>
      <c r="B9" s="99"/>
      <c r="C9" s="99"/>
      <c r="D9" s="103"/>
      <c r="E9" s="99"/>
      <c r="F9" s="14" t="s">
        <v>7</v>
      </c>
      <c r="G9" s="14" t="s">
        <v>6</v>
      </c>
      <c r="H9" s="98"/>
    </row>
    <row r="10" spans="1:8" s="2" customFormat="1" ht="51">
      <c r="A10" s="15">
        <v>1</v>
      </c>
      <c r="B10" s="16"/>
      <c r="C10" s="17" t="s">
        <v>111</v>
      </c>
      <c r="D10" s="18"/>
      <c r="E10" s="19"/>
      <c r="F10" s="20"/>
      <c r="G10" s="20"/>
      <c r="H10" s="21" t="s">
        <v>5</v>
      </c>
    </row>
    <row r="11" spans="1:8" s="2" customFormat="1" ht="15.75">
      <c r="A11" s="22"/>
      <c r="B11" s="23" t="s">
        <v>19</v>
      </c>
      <c r="C11" s="24" t="s">
        <v>49</v>
      </c>
      <c r="D11" s="25"/>
      <c r="E11" s="26"/>
      <c r="F11" s="27"/>
      <c r="G11" s="27"/>
      <c r="H11" s="28"/>
    </row>
    <row r="12" spans="1:8" s="2" customFormat="1" ht="12.75">
      <c r="A12" s="22"/>
      <c r="B12" s="23" t="s">
        <v>9</v>
      </c>
      <c r="C12" s="29" t="s">
        <v>112</v>
      </c>
      <c r="D12" s="25"/>
      <c r="E12" s="26"/>
      <c r="F12" s="27"/>
      <c r="G12" s="27"/>
      <c r="H12" s="28"/>
    </row>
    <row r="13" spans="1:8" s="2" customFormat="1" ht="12.75">
      <c r="A13" s="22"/>
      <c r="B13" s="30" t="s">
        <v>11</v>
      </c>
      <c r="C13" s="31" t="s">
        <v>113</v>
      </c>
      <c r="D13" s="32">
        <v>20</v>
      </c>
      <c r="E13" s="33" t="s">
        <v>34</v>
      </c>
      <c r="F13" s="34" t="s">
        <v>35</v>
      </c>
      <c r="G13" s="84"/>
      <c r="H13" s="35">
        <f aca="true" t="shared" si="0" ref="H13:H31">SUM(F13:G13)*D13</f>
        <v>0</v>
      </c>
    </row>
    <row r="14" spans="1:8" s="2" customFormat="1" ht="12.75">
      <c r="A14" s="22"/>
      <c r="B14" s="30" t="s">
        <v>12</v>
      </c>
      <c r="C14" s="31" t="s">
        <v>122</v>
      </c>
      <c r="D14" s="32">
        <v>40</v>
      </c>
      <c r="E14" s="33" t="s">
        <v>20</v>
      </c>
      <c r="F14" s="34" t="s">
        <v>35</v>
      </c>
      <c r="G14" s="84"/>
      <c r="H14" s="35">
        <f t="shared" si="0"/>
        <v>0</v>
      </c>
    </row>
    <row r="15" spans="1:8" s="2" customFormat="1" ht="12.75">
      <c r="A15" s="22"/>
      <c r="B15" s="30" t="s">
        <v>21</v>
      </c>
      <c r="C15" s="31" t="s">
        <v>123</v>
      </c>
      <c r="D15" s="32">
        <v>245</v>
      </c>
      <c r="E15" s="33" t="s">
        <v>20</v>
      </c>
      <c r="F15" s="34" t="s">
        <v>35</v>
      </c>
      <c r="G15" s="84"/>
      <c r="H15" s="35">
        <f t="shared" si="0"/>
        <v>0</v>
      </c>
    </row>
    <row r="16" spans="1:8" s="2" customFormat="1" ht="12.75">
      <c r="A16" s="22"/>
      <c r="B16" s="30" t="s">
        <v>24</v>
      </c>
      <c r="C16" s="31" t="s">
        <v>114</v>
      </c>
      <c r="D16" s="32">
        <v>3</v>
      </c>
      <c r="E16" s="36" t="s">
        <v>115</v>
      </c>
      <c r="F16" s="34" t="s">
        <v>35</v>
      </c>
      <c r="G16" s="84"/>
      <c r="H16" s="35">
        <f t="shared" si="0"/>
        <v>0</v>
      </c>
    </row>
    <row r="17" spans="1:8" s="2" customFormat="1" ht="12.75">
      <c r="A17" s="22"/>
      <c r="B17" s="30" t="s">
        <v>25</v>
      </c>
      <c r="C17" s="31" t="s">
        <v>116</v>
      </c>
      <c r="D17" s="32">
        <v>1</v>
      </c>
      <c r="E17" s="33" t="s">
        <v>115</v>
      </c>
      <c r="F17" s="34" t="s">
        <v>35</v>
      </c>
      <c r="G17" s="84"/>
      <c r="H17" s="35">
        <f t="shared" si="0"/>
        <v>0</v>
      </c>
    </row>
    <row r="18" spans="1:8" s="2" customFormat="1" ht="12.75">
      <c r="A18" s="22"/>
      <c r="B18" s="30" t="s">
        <v>26</v>
      </c>
      <c r="C18" s="31" t="s">
        <v>125</v>
      </c>
      <c r="D18" s="32">
        <v>15</v>
      </c>
      <c r="E18" s="33" t="s">
        <v>20</v>
      </c>
      <c r="F18" s="34" t="s">
        <v>35</v>
      </c>
      <c r="G18" s="84"/>
      <c r="H18" s="35">
        <f t="shared" si="0"/>
        <v>0</v>
      </c>
    </row>
    <row r="19" spans="1:8" s="2" customFormat="1" ht="12.75">
      <c r="A19" s="22"/>
      <c r="B19" s="30" t="s">
        <v>62</v>
      </c>
      <c r="C19" s="31" t="s">
        <v>117</v>
      </c>
      <c r="D19" s="32">
        <v>3</v>
      </c>
      <c r="E19" s="33" t="s">
        <v>34</v>
      </c>
      <c r="F19" s="34" t="s">
        <v>35</v>
      </c>
      <c r="G19" s="84"/>
      <c r="H19" s="35">
        <f t="shared" si="0"/>
        <v>0</v>
      </c>
    </row>
    <row r="20" spans="1:8" s="2" customFormat="1" ht="12.75">
      <c r="A20" s="22"/>
      <c r="B20" s="30" t="s">
        <v>63</v>
      </c>
      <c r="C20" s="31" t="s">
        <v>118</v>
      </c>
      <c r="D20" s="32">
        <v>3</v>
      </c>
      <c r="E20" s="33" t="s">
        <v>34</v>
      </c>
      <c r="F20" s="84"/>
      <c r="G20" s="84"/>
      <c r="H20" s="35">
        <f t="shared" si="0"/>
        <v>0</v>
      </c>
    </row>
    <row r="21" spans="1:8" s="2" customFormat="1" ht="12.75">
      <c r="A21" s="22"/>
      <c r="B21" s="30" t="s">
        <v>64</v>
      </c>
      <c r="C21" s="31" t="s">
        <v>119</v>
      </c>
      <c r="D21" s="32">
        <v>3</v>
      </c>
      <c r="E21" s="33" t="s">
        <v>20</v>
      </c>
      <c r="F21" s="34" t="s">
        <v>35</v>
      </c>
      <c r="G21" s="84"/>
      <c r="H21" s="35">
        <f t="shared" si="0"/>
        <v>0</v>
      </c>
    </row>
    <row r="22" spans="1:8" s="2" customFormat="1" ht="12.75">
      <c r="A22" s="22"/>
      <c r="B22" s="30" t="s">
        <v>65</v>
      </c>
      <c r="C22" s="31" t="s">
        <v>120</v>
      </c>
      <c r="D22" s="32">
        <v>2</v>
      </c>
      <c r="E22" s="33" t="s">
        <v>115</v>
      </c>
      <c r="F22" s="34" t="s">
        <v>35</v>
      </c>
      <c r="G22" s="84"/>
      <c r="H22" s="35">
        <f t="shared" si="0"/>
        <v>0</v>
      </c>
    </row>
    <row r="23" spans="1:8" s="2" customFormat="1" ht="12.75">
      <c r="A23" s="22"/>
      <c r="B23" s="30" t="s">
        <v>66</v>
      </c>
      <c r="C23" s="31" t="s">
        <v>121</v>
      </c>
      <c r="D23" s="32">
        <v>1</v>
      </c>
      <c r="E23" s="33" t="s">
        <v>115</v>
      </c>
      <c r="F23" s="34" t="s">
        <v>35</v>
      </c>
      <c r="G23" s="84"/>
      <c r="H23" s="35">
        <f t="shared" si="0"/>
        <v>0</v>
      </c>
    </row>
    <row r="24" spans="1:8" s="2" customFormat="1" ht="12.75">
      <c r="A24" s="22"/>
      <c r="B24" s="30" t="s">
        <v>67</v>
      </c>
      <c r="C24" s="31" t="s">
        <v>124</v>
      </c>
      <c r="D24" s="32">
        <v>4</v>
      </c>
      <c r="E24" s="33" t="s">
        <v>115</v>
      </c>
      <c r="F24" s="34" t="s">
        <v>35</v>
      </c>
      <c r="G24" s="84"/>
      <c r="H24" s="35">
        <f t="shared" si="0"/>
        <v>0</v>
      </c>
    </row>
    <row r="25" spans="1:8" s="2" customFormat="1" ht="12.75">
      <c r="A25" s="22"/>
      <c r="B25" s="30" t="s">
        <v>68</v>
      </c>
      <c r="C25" s="31" t="s">
        <v>127</v>
      </c>
      <c r="D25" s="32">
        <v>10</v>
      </c>
      <c r="E25" s="33" t="s">
        <v>20</v>
      </c>
      <c r="F25" s="34" t="s">
        <v>35</v>
      </c>
      <c r="G25" s="84"/>
      <c r="H25" s="35">
        <f t="shared" si="0"/>
        <v>0</v>
      </c>
    </row>
    <row r="26" spans="1:8" s="2" customFormat="1" ht="12.75">
      <c r="A26" s="22"/>
      <c r="B26" s="30" t="s">
        <v>69</v>
      </c>
      <c r="C26" s="31" t="s">
        <v>128</v>
      </c>
      <c r="D26" s="32">
        <v>30</v>
      </c>
      <c r="E26" s="33" t="s">
        <v>20</v>
      </c>
      <c r="F26" s="34" t="s">
        <v>35</v>
      </c>
      <c r="G26" s="84"/>
      <c r="H26" s="35">
        <f t="shared" si="0"/>
        <v>0</v>
      </c>
    </row>
    <row r="27" spans="1:8" s="2" customFormat="1" ht="12.75">
      <c r="A27" s="22"/>
      <c r="B27" s="30" t="s">
        <v>70</v>
      </c>
      <c r="C27" s="31" t="s">
        <v>126</v>
      </c>
      <c r="D27" s="32">
        <v>5</v>
      </c>
      <c r="E27" s="33" t="s">
        <v>61</v>
      </c>
      <c r="F27" s="34" t="s">
        <v>35</v>
      </c>
      <c r="G27" s="84"/>
      <c r="H27" s="35">
        <f t="shared" si="0"/>
        <v>0</v>
      </c>
    </row>
    <row r="28" spans="1:8" s="2" customFormat="1" ht="12.75">
      <c r="A28" s="22"/>
      <c r="B28" s="30" t="s">
        <v>71</v>
      </c>
      <c r="C28" s="31" t="s">
        <v>129</v>
      </c>
      <c r="D28" s="32">
        <v>2</v>
      </c>
      <c r="E28" s="33" t="s">
        <v>44</v>
      </c>
      <c r="F28" s="34" t="s">
        <v>35</v>
      </c>
      <c r="G28" s="84"/>
      <c r="H28" s="35">
        <f t="shared" si="0"/>
        <v>0</v>
      </c>
    </row>
    <row r="29" spans="1:8" s="2" customFormat="1" ht="25.5">
      <c r="A29" s="22"/>
      <c r="B29" s="30" t="s">
        <v>72</v>
      </c>
      <c r="C29" s="31" t="s">
        <v>157</v>
      </c>
      <c r="D29" s="32">
        <v>1</v>
      </c>
      <c r="E29" s="33" t="s">
        <v>115</v>
      </c>
      <c r="F29" s="34" t="s">
        <v>35</v>
      </c>
      <c r="G29" s="84"/>
      <c r="H29" s="35">
        <f t="shared" si="0"/>
        <v>0</v>
      </c>
    </row>
    <row r="30" spans="1:8" s="2" customFormat="1" ht="12.75">
      <c r="A30" s="22"/>
      <c r="B30" s="30" t="s">
        <v>73</v>
      </c>
      <c r="C30" s="31" t="s">
        <v>144</v>
      </c>
      <c r="D30" s="32">
        <v>1</v>
      </c>
      <c r="E30" s="33" t="s">
        <v>44</v>
      </c>
      <c r="F30" s="34" t="s">
        <v>35</v>
      </c>
      <c r="G30" s="84"/>
      <c r="H30" s="35">
        <f t="shared" si="0"/>
        <v>0</v>
      </c>
    </row>
    <row r="31" spans="1:8" s="2" customFormat="1" ht="12.75">
      <c r="A31" s="22"/>
      <c r="B31" s="30" t="s">
        <v>74</v>
      </c>
      <c r="C31" s="31" t="s">
        <v>263</v>
      </c>
      <c r="D31" s="32">
        <v>1</v>
      </c>
      <c r="E31" s="33" t="s">
        <v>34</v>
      </c>
      <c r="F31" s="34" t="s">
        <v>35</v>
      </c>
      <c r="G31" s="84"/>
      <c r="H31" s="35">
        <f t="shared" si="0"/>
        <v>0</v>
      </c>
    </row>
    <row r="32" spans="1:8" s="2" customFormat="1" ht="12.75">
      <c r="A32" s="22"/>
      <c r="B32" s="30"/>
      <c r="C32" s="29" t="s">
        <v>45</v>
      </c>
      <c r="D32" s="32"/>
      <c r="E32" s="37"/>
      <c r="F32" s="38">
        <f>SUMPRODUCT(F13:F31,D13:D31)</f>
        <v>0</v>
      </c>
      <c r="G32" s="38">
        <f>SUMPRODUCT(G13:G31,D13:D31)</f>
        <v>0</v>
      </c>
      <c r="H32" s="39">
        <f>SUM(H13:H31)</f>
        <v>0</v>
      </c>
    </row>
    <row r="33" spans="1:8" ht="25.5">
      <c r="A33" s="22"/>
      <c r="B33" s="40" t="s">
        <v>13</v>
      </c>
      <c r="C33" s="29" t="s">
        <v>316</v>
      </c>
      <c r="D33" s="41"/>
      <c r="E33" s="41"/>
      <c r="F33" s="42"/>
      <c r="G33" s="42"/>
      <c r="H33" s="43"/>
    </row>
    <row r="34" spans="1:8" ht="32.25" customHeight="1">
      <c r="A34" s="22"/>
      <c r="B34" s="30" t="s">
        <v>14</v>
      </c>
      <c r="C34" s="31" t="s">
        <v>185</v>
      </c>
      <c r="D34" s="32">
        <v>35</v>
      </c>
      <c r="E34" s="37" t="s">
        <v>20</v>
      </c>
      <c r="F34" s="84"/>
      <c r="G34" s="84"/>
      <c r="H34" s="35">
        <f aca="true" t="shared" si="1" ref="H34:H40">SUM(F34:G34)*D34</f>
        <v>0</v>
      </c>
    </row>
    <row r="35" spans="1:8" s="9" customFormat="1" ht="38.25">
      <c r="A35" s="22"/>
      <c r="B35" s="30" t="s">
        <v>28</v>
      </c>
      <c r="C35" s="44" t="s">
        <v>22</v>
      </c>
      <c r="D35" s="32">
        <v>1</v>
      </c>
      <c r="E35" s="37" t="s">
        <v>23</v>
      </c>
      <c r="F35" s="84"/>
      <c r="G35" s="84"/>
      <c r="H35" s="35">
        <f t="shared" si="1"/>
        <v>0</v>
      </c>
    </row>
    <row r="36" spans="1:8" s="9" customFormat="1" ht="12.75">
      <c r="A36" s="22"/>
      <c r="B36" s="30" t="s">
        <v>58</v>
      </c>
      <c r="C36" s="31" t="s">
        <v>169</v>
      </c>
      <c r="D36" s="32">
        <v>25</v>
      </c>
      <c r="E36" s="11" t="s">
        <v>20</v>
      </c>
      <c r="F36" s="84"/>
      <c r="G36" s="84"/>
      <c r="H36" s="35">
        <f t="shared" si="1"/>
        <v>0</v>
      </c>
    </row>
    <row r="37" spans="1:8" s="9" customFormat="1" ht="25.5">
      <c r="A37" s="22"/>
      <c r="B37" s="30" t="s">
        <v>78</v>
      </c>
      <c r="C37" s="31" t="s">
        <v>130</v>
      </c>
      <c r="D37" s="32">
        <v>15</v>
      </c>
      <c r="E37" s="11" t="s">
        <v>20</v>
      </c>
      <c r="F37" s="84"/>
      <c r="G37" s="84"/>
      <c r="H37" s="35">
        <f t="shared" si="1"/>
        <v>0</v>
      </c>
    </row>
    <row r="38" spans="1:8" s="9" customFormat="1" ht="25.5">
      <c r="A38" s="22"/>
      <c r="B38" s="30" t="s">
        <v>59</v>
      </c>
      <c r="C38" s="31" t="s">
        <v>132</v>
      </c>
      <c r="D38" s="32">
        <v>1</v>
      </c>
      <c r="E38" s="37" t="s">
        <v>23</v>
      </c>
      <c r="F38" s="84"/>
      <c r="G38" s="84"/>
      <c r="H38" s="35">
        <f t="shared" si="1"/>
        <v>0</v>
      </c>
    </row>
    <row r="39" spans="1:8" s="9" customFormat="1" ht="38.25">
      <c r="A39" s="22"/>
      <c r="B39" s="30" t="s">
        <v>60</v>
      </c>
      <c r="C39" s="31" t="s">
        <v>322</v>
      </c>
      <c r="D39" s="32">
        <v>20</v>
      </c>
      <c r="E39" s="11" t="s">
        <v>20</v>
      </c>
      <c r="F39" s="84"/>
      <c r="G39" s="84"/>
      <c r="H39" s="35">
        <f t="shared" si="1"/>
        <v>0</v>
      </c>
    </row>
    <row r="40" spans="1:8" s="9" customFormat="1" ht="25.5">
      <c r="A40" s="22"/>
      <c r="B40" s="30" t="s">
        <v>314</v>
      </c>
      <c r="C40" s="31" t="s">
        <v>317</v>
      </c>
      <c r="D40" s="32">
        <v>1</v>
      </c>
      <c r="E40" s="37" t="s">
        <v>23</v>
      </c>
      <c r="F40" s="84"/>
      <c r="G40" s="84"/>
      <c r="H40" s="35">
        <f t="shared" si="1"/>
        <v>0</v>
      </c>
    </row>
    <row r="41" spans="1:8" s="9" customFormat="1" ht="12.75">
      <c r="A41" s="22"/>
      <c r="B41" s="30"/>
      <c r="C41" s="29" t="s">
        <v>45</v>
      </c>
      <c r="D41" s="32"/>
      <c r="E41" s="37"/>
      <c r="F41" s="38">
        <f>SUMPRODUCT(F34:F40,D34:D40)</f>
        <v>0</v>
      </c>
      <c r="G41" s="38">
        <f>SUMPRODUCT(G34:G40,D34:D40)</f>
        <v>0</v>
      </c>
      <c r="H41" s="45">
        <f>SUM(H34:H40)</f>
        <v>0</v>
      </c>
    </row>
    <row r="42" spans="1:8" s="9" customFormat="1" ht="12.75">
      <c r="A42" s="22"/>
      <c r="B42" s="46" t="s">
        <v>15</v>
      </c>
      <c r="C42" s="47" t="s">
        <v>27</v>
      </c>
      <c r="D42" s="32"/>
      <c r="E42" s="11"/>
      <c r="F42" s="48"/>
      <c r="G42" s="48"/>
      <c r="H42" s="35"/>
    </row>
    <row r="43" spans="1:8" s="9" customFormat="1" ht="63.75">
      <c r="A43" s="22"/>
      <c r="B43" s="30" t="s">
        <v>16</v>
      </c>
      <c r="C43" s="31" t="s">
        <v>321</v>
      </c>
      <c r="D43" s="32">
        <v>20</v>
      </c>
      <c r="E43" s="12" t="s">
        <v>20</v>
      </c>
      <c r="F43" s="84"/>
      <c r="G43" s="84"/>
      <c r="H43" s="35">
        <f>SUM(F43:G43)*D43</f>
        <v>0</v>
      </c>
    </row>
    <row r="44" spans="1:8" s="9" customFormat="1" ht="25.5">
      <c r="A44" s="22"/>
      <c r="B44" s="30" t="s">
        <v>31</v>
      </c>
      <c r="C44" s="31" t="s">
        <v>181</v>
      </c>
      <c r="D44" s="32">
        <v>2</v>
      </c>
      <c r="E44" s="37" t="s">
        <v>115</v>
      </c>
      <c r="F44" s="84"/>
      <c r="G44" s="84"/>
      <c r="H44" s="35">
        <f>SUM(F44:G44)*D44</f>
        <v>0</v>
      </c>
    </row>
    <row r="45" spans="1:8" s="9" customFormat="1" ht="12.75">
      <c r="A45" s="22"/>
      <c r="B45" s="30" t="s">
        <v>56</v>
      </c>
      <c r="C45" s="31" t="s">
        <v>131</v>
      </c>
      <c r="D45" s="32">
        <v>3</v>
      </c>
      <c r="E45" s="12" t="s">
        <v>115</v>
      </c>
      <c r="F45" s="84"/>
      <c r="G45" s="84"/>
      <c r="H45" s="35">
        <f>SUM(F45:G45)*D45</f>
        <v>0</v>
      </c>
    </row>
    <row r="46" spans="1:8" s="9" customFormat="1" ht="12.75">
      <c r="A46" s="22"/>
      <c r="B46" s="30"/>
      <c r="C46" s="29" t="s">
        <v>45</v>
      </c>
      <c r="D46" s="32"/>
      <c r="E46" s="37"/>
      <c r="F46" s="38">
        <f>SUMPRODUCT(F43:F45,D43:D45)</f>
        <v>0</v>
      </c>
      <c r="G46" s="38">
        <f>SUMPRODUCT(G43:G45,D43:D45)</f>
        <v>0</v>
      </c>
      <c r="H46" s="45">
        <f>SUM(H43:H45)</f>
        <v>0</v>
      </c>
    </row>
    <row r="47" spans="1:8" s="9" customFormat="1" ht="12.75">
      <c r="A47" s="22"/>
      <c r="B47" s="49" t="s">
        <v>29</v>
      </c>
      <c r="C47" s="29" t="s">
        <v>315</v>
      </c>
      <c r="D47" s="32"/>
      <c r="E47" s="37"/>
      <c r="F47" s="38"/>
      <c r="G47" s="38"/>
      <c r="H47" s="45"/>
    </row>
    <row r="48" spans="1:8" s="9" customFormat="1" ht="38.25">
      <c r="A48" s="22"/>
      <c r="B48" s="30" t="s">
        <v>30</v>
      </c>
      <c r="C48" s="31" t="s">
        <v>262</v>
      </c>
      <c r="D48" s="32">
        <v>20</v>
      </c>
      <c r="E48" s="37" t="s">
        <v>20</v>
      </c>
      <c r="F48" s="84"/>
      <c r="G48" s="84"/>
      <c r="H48" s="35">
        <f>SUM(F48:G48)*D48</f>
        <v>0</v>
      </c>
    </row>
    <row r="49" spans="1:8" s="9" customFormat="1" ht="25.5">
      <c r="A49" s="22"/>
      <c r="B49" s="30" t="s">
        <v>36</v>
      </c>
      <c r="C49" s="31" t="s">
        <v>261</v>
      </c>
      <c r="D49" s="32">
        <v>1</v>
      </c>
      <c r="E49" s="37" t="s">
        <v>115</v>
      </c>
      <c r="F49" s="84"/>
      <c r="G49" s="84"/>
      <c r="H49" s="35">
        <f>SUM(F49:G49)*D49</f>
        <v>0</v>
      </c>
    </row>
    <row r="50" spans="1:8" s="9" customFormat="1" ht="12.75">
      <c r="A50" s="22"/>
      <c r="B50" s="30"/>
      <c r="C50" s="29" t="s">
        <v>45</v>
      </c>
      <c r="D50" s="32"/>
      <c r="E50" s="37"/>
      <c r="F50" s="38">
        <f>SUMPRODUCT(F48:F49,D48:D49)</f>
        <v>0</v>
      </c>
      <c r="G50" s="38">
        <f>SUMPRODUCT(G48:G49,D48:D49)</f>
        <v>0</v>
      </c>
      <c r="H50" s="45">
        <f>SUM(H48:H49)</f>
        <v>0</v>
      </c>
    </row>
    <row r="51" spans="1:8" s="9" customFormat="1" ht="12.75">
      <c r="A51" s="22"/>
      <c r="B51" s="49" t="s">
        <v>37</v>
      </c>
      <c r="C51" s="29" t="s">
        <v>156</v>
      </c>
      <c r="D51" s="32"/>
      <c r="E51" s="37"/>
      <c r="F51" s="34"/>
      <c r="G51" s="34"/>
      <c r="H51" s="35"/>
    </row>
    <row r="52" spans="1:8" s="9" customFormat="1" ht="38.25">
      <c r="A52" s="22"/>
      <c r="B52" s="30" t="s">
        <v>43</v>
      </c>
      <c r="C52" s="31" t="s">
        <v>332</v>
      </c>
      <c r="D52" s="32">
        <v>245</v>
      </c>
      <c r="E52" s="37" t="s">
        <v>20</v>
      </c>
      <c r="F52" s="84"/>
      <c r="G52" s="84"/>
      <c r="H52" s="35">
        <f aca="true" t="shared" si="2" ref="H52:H67">SUM(F52:G52)*D52</f>
        <v>0</v>
      </c>
    </row>
    <row r="53" spans="1:8" s="9" customFormat="1" ht="12.75">
      <c r="A53" s="22"/>
      <c r="B53" s="30" t="s">
        <v>260</v>
      </c>
      <c r="C53" s="31" t="s">
        <v>161</v>
      </c>
      <c r="D53" s="32">
        <v>15</v>
      </c>
      <c r="E53" s="37" t="s">
        <v>61</v>
      </c>
      <c r="F53" s="84"/>
      <c r="G53" s="84"/>
      <c r="H53" s="35">
        <f t="shared" si="2"/>
        <v>0</v>
      </c>
    </row>
    <row r="54" spans="1:8" s="9" customFormat="1" ht="12.75">
      <c r="A54" s="22"/>
      <c r="B54" s="30" t="s">
        <v>265</v>
      </c>
      <c r="C54" s="31" t="s">
        <v>162</v>
      </c>
      <c r="D54" s="32">
        <v>135</v>
      </c>
      <c r="E54" s="37" t="s">
        <v>61</v>
      </c>
      <c r="F54" s="84"/>
      <c r="G54" s="84"/>
      <c r="H54" s="35">
        <f t="shared" si="2"/>
        <v>0</v>
      </c>
    </row>
    <row r="55" spans="1:8" s="9" customFormat="1" ht="12.75">
      <c r="A55" s="22"/>
      <c r="B55" s="30" t="s">
        <v>266</v>
      </c>
      <c r="C55" s="31" t="s">
        <v>171</v>
      </c>
      <c r="D55" s="32">
        <v>8</v>
      </c>
      <c r="E55" s="33" t="s">
        <v>20</v>
      </c>
      <c r="F55" s="84"/>
      <c r="G55" s="84"/>
      <c r="H55" s="35">
        <f t="shared" si="2"/>
        <v>0</v>
      </c>
    </row>
    <row r="56" spans="1:8" s="9" customFormat="1" ht="12.75">
      <c r="A56" s="22"/>
      <c r="B56" s="30" t="s">
        <v>267</v>
      </c>
      <c r="C56" s="31" t="s">
        <v>172</v>
      </c>
      <c r="D56" s="32">
        <v>4</v>
      </c>
      <c r="E56" s="33" t="s">
        <v>34</v>
      </c>
      <c r="F56" s="84"/>
      <c r="G56" s="84"/>
      <c r="H56" s="35">
        <f t="shared" si="2"/>
        <v>0</v>
      </c>
    </row>
    <row r="57" spans="1:8" s="9" customFormat="1" ht="12.75">
      <c r="A57" s="22"/>
      <c r="B57" s="30" t="s">
        <v>268</v>
      </c>
      <c r="C57" s="31" t="s">
        <v>173</v>
      </c>
      <c r="D57" s="32">
        <v>1</v>
      </c>
      <c r="E57" s="33" t="s">
        <v>34</v>
      </c>
      <c r="F57" s="84"/>
      <c r="G57" s="84"/>
      <c r="H57" s="35">
        <f t="shared" si="2"/>
        <v>0</v>
      </c>
    </row>
    <row r="58" spans="1:8" s="9" customFormat="1" ht="12.75">
      <c r="A58" s="22"/>
      <c r="B58" s="30" t="s">
        <v>269</v>
      </c>
      <c r="C58" s="31" t="s">
        <v>174</v>
      </c>
      <c r="D58" s="32">
        <v>1</v>
      </c>
      <c r="E58" s="33" t="s">
        <v>34</v>
      </c>
      <c r="F58" s="84"/>
      <c r="G58" s="84"/>
      <c r="H58" s="35">
        <f t="shared" si="2"/>
        <v>0</v>
      </c>
    </row>
    <row r="59" spans="1:8" s="9" customFormat="1" ht="12.75">
      <c r="A59" s="22"/>
      <c r="B59" s="30" t="s">
        <v>270</v>
      </c>
      <c r="C59" s="31" t="s">
        <v>175</v>
      </c>
      <c r="D59" s="32">
        <v>1</v>
      </c>
      <c r="E59" s="33" t="s">
        <v>34</v>
      </c>
      <c r="F59" s="84"/>
      <c r="G59" s="84"/>
      <c r="H59" s="35">
        <f t="shared" si="2"/>
        <v>0</v>
      </c>
    </row>
    <row r="60" spans="1:8" s="9" customFormat="1" ht="12.75">
      <c r="A60" s="22"/>
      <c r="B60" s="30" t="s">
        <v>271</v>
      </c>
      <c r="C60" s="31" t="s">
        <v>176</v>
      </c>
      <c r="D60" s="32">
        <v>8</v>
      </c>
      <c r="E60" s="33" t="s">
        <v>20</v>
      </c>
      <c r="F60" s="84"/>
      <c r="G60" s="84"/>
      <c r="H60" s="35">
        <f t="shared" si="2"/>
        <v>0</v>
      </c>
    </row>
    <row r="61" spans="1:8" s="9" customFormat="1" ht="12.75">
      <c r="A61" s="22"/>
      <c r="B61" s="30" t="s">
        <v>272</v>
      </c>
      <c r="C61" s="31" t="s">
        <v>177</v>
      </c>
      <c r="D61" s="32">
        <v>8</v>
      </c>
      <c r="E61" s="33" t="s">
        <v>20</v>
      </c>
      <c r="F61" s="84"/>
      <c r="G61" s="84"/>
      <c r="H61" s="35">
        <f t="shared" si="2"/>
        <v>0</v>
      </c>
    </row>
    <row r="62" spans="1:8" s="9" customFormat="1" ht="25.5">
      <c r="A62" s="22"/>
      <c r="B62" s="30" t="s">
        <v>273</v>
      </c>
      <c r="C62" s="31" t="s">
        <v>180</v>
      </c>
      <c r="D62" s="32">
        <v>25</v>
      </c>
      <c r="E62" s="33" t="s">
        <v>20</v>
      </c>
      <c r="F62" s="84"/>
      <c r="G62" s="84"/>
      <c r="H62" s="35">
        <f t="shared" si="2"/>
        <v>0</v>
      </c>
    </row>
    <row r="63" spans="1:8" s="9" customFormat="1" ht="12.75">
      <c r="A63" s="22"/>
      <c r="B63" s="30" t="s">
        <v>274</v>
      </c>
      <c r="C63" s="31" t="s">
        <v>178</v>
      </c>
      <c r="D63" s="32">
        <v>12</v>
      </c>
      <c r="E63" s="33" t="s">
        <v>61</v>
      </c>
      <c r="F63" s="84"/>
      <c r="G63" s="84"/>
      <c r="H63" s="35">
        <f t="shared" si="2"/>
        <v>0</v>
      </c>
    </row>
    <row r="64" spans="1:8" s="9" customFormat="1" ht="25.5">
      <c r="A64" s="22"/>
      <c r="B64" s="30" t="s">
        <v>275</v>
      </c>
      <c r="C64" s="31" t="s">
        <v>325</v>
      </c>
      <c r="D64" s="32">
        <v>12</v>
      </c>
      <c r="E64" s="33" t="s">
        <v>61</v>
      </c>
      <c r="F64" s="84"/>
      <c r="G64" s="84"/>
      <c r="H64" s="35">
        <f t="shared" si="2"/>
        <v>0</v>
      </c>
    </row>
    <row r="65" spans="1:8" s="9" customFormat="1" ht="12.75">
      <c r="A65" s="22"/>
      <c r="B65" s="30" t="s">
        <v>276</v>
      </c>
      <c r="C65" s="31" t="s">
        <v>179</v>
      </c>
      <c r="D65" s="32">
        <v>18</v>
      </c>
      <c r="E65" s="33" t="s">
        <v>61</v>
      </c>
      <c r="F65" s="84"/>
      <c r="G65" s="84"/>
      <c r="H65" s="35">
        <f t="shared" si="2"/>
        <v>0</v>
      </c>
    </row>
    <row r="66" spans="1:8" s="9" customFormat="1" ht="12.75">
      <c r="A66" s="22"/>
      <c r="B66" s="30" t="s">
        <v>277</v>
      </c>
      <c r="C66" s="31" t="s">
        <v>323</v>
      </c>
      <c r="D66" s="32">
        <v>2</v>
      </c>
      <c r="E66" s="37" t="s">
        <v>20</v>
      </c>
      <c r="F66" s="84"/>
      <c r="G66" s="84"/>
      <c r="H66" s="35">
        <f t="shared" si="2"/>
        <v>0</v>
      </c>
    </row>
    <row r="67" spans="1:8" s="9" customFormat="1" ht="12.75">
      <c r="A67" s="22"/>
      <c r="B67" s="30" t="s">
        <v>278</v>
      </c>
      <c r="C67" s="31" t="s">
        <v>324</v>
      </c>
      <c r="D67" s="32">
        <v>3</v>
      </c>
      <c r="E67" s="37" t="s">
        <v>20</v>
      </c>
      <c r="F67" s="84"/>
      <c r="G67" s="84"/>
      <c r="H67" s="35">
        <f t="shared" si="2"/>
        <v>0</v>
      </c>
    </row>
    <row r="68" spans="1:8" s="9" customFormat="1" ht="12.75">
      <c r="A68" s="22"/>
      <c r="B68" s="30"/>
      <c r="C68" s="29" t="s">
        <v>45</v>
      </c>
      <c r="D68" s="32"/>
      <c r="E68" s="37"/>
      <c r="F68" s="38">
        <f>SUMPRODUCT(F52:F67,D52:D67)</f>
        <v>0</v>
      </c>
      <c r="G68" s="38">
        <f>SUMPRODUCT(G52:G67,D52:D67)</f>
        <v>0</v>
      </c>
      <c r="H68" s="45">
        <f>SUM(H52:H67)</f>
        <v>0</v>
      </c>
    </row>
    <row r="69" spans="1:8" s="9" customFormat="1" ht="12.75">
      <c r="A69" s="22"/>
      <c r="B69" s="49" t="s">
        <v>38</v>
      </c>
      <c r="C69" s="29" t="s">
        <v>41</v>
      </c>
      <c r="D69" s="32"/>
      <c r="E69" s="37"/>
      <c r="F69" s="34"/>
      <c r="G69" s="34"/>
      <c r="H69" s="35"/>
    </row>
    <row r="70" spans="1:8" s="9" customFormat="1" ht="25.5">
      <c r="A70" s="22"/>
      <c r="B70" s="30" t="s">
        <v>39</v>
      </c>
      <c r="C70" s="31" t="s">
        <v>134</v>
      </c>
      <c r="D70" s="32">
        <v>2</v>
      </c>
      <c r="E70" s="37" t="s">
        <v>23</v>
      </c>
      <c r="F70" s="84"/>
      <c r="G70" s="84"/>
      <c r="H70" s="35">
        <f>SUM(F70:G70)*D70</f>
        <v>0</v>
      </c>
    </row>
    <row r="71" spans="1:8" s="9" customFormat="1" ht="25.5">
      <c r="A71" s="22"/>
      <c r="B71" s="30" t="s">
        <v>40</v>
      </c>
      <c r="C71" s="31" t="s">
        <v>133</v>
      </c>
      <c r="D71" s="32">
        <v>1</v>
      </c>
      <c r="E71" s="37" t="s">
        <v>23</v>
      </c>
      <c r="F71" s="84"/>
      <c r="G71" s="84"/>
      <c r="H71" s="35">
        <f>SUM(F71:G71)*D71</f>
        <v>0</v>
      </c>
    </row>
    <row r="72" spans="1:8" s="9" customFormat="1" ht="12.75">
      <c r="A72" s="22"/>
      <c r="B72" s="30" t="s">
        <v>160</v>
      </c>
      <c r="C72" s="31" t="s">
        <v>143</v>
      </c>
      <c r="D72" s="50"/>
      <c r="E72" s="51"/>
      <c r="F72" s="52"/>
      <c r="G72" s="52"/>
      <c r="H72" s="35"/>
    </row>
    <row r="73" spans="1:8" s="9" customFormat="1" ht="12.75">
      <c r="A73" s="22"/>
      <c r="B73" s="30" t="s">
        <v>279</v>
      </c>
      <c r="C73" s="31" t="s">
        <v>135</v>
      </c>
      <c r="D73" s="32">
        <v>1</v>
      </c>
      <c r="E73" s="37" t="s">
        <v>23</v>
      </c>
      <c r="F73" s="84"/>
      <c r="G73" s="84"/>
      <c r="H73" s="35">
        <f aca="true" t="shared" si="3" ref="H73:H79">SUM(F73:G73)*D73</f>
        <v>0</v>
      </c>
    </row>
    <row r="74" spans="1:8" s="9" customFormat="1" ht="12.75">
      <c r="A74" s="22"/>
      <c r="B74" s="30" t="s">
        <v>280</v>
      </c>
      <c r="C74" s="31" t="s">
        <v>140</v>
      </c>
      <c r="D74" s="32">
        <v>10</v>
      </c>
      <c r="E74" s="37" t="s">
        <v>136</v>
      </c>
      <c r="F74" s="84"/>
      <c r="G74" s="84"/>
      <c r="H74" s="35">
        <f t="shared" si="3"/>
        <v>0</v>
      </c>
    </row>
    <row r="75" spans="1:8" s="9" customFormat="1" ht="12.75">
      <c r="A75" s="22"/>
      <c r="B75" s="30" t="s">
        <v>281</v>
      </c>
      <c r="C75" s="31" t="s">
        <v>141</v>
      </c>
      <c r="D75" s="32">
        <v>10</v>
      </c>
      <c r="E75" s="37" t="s">
        <v>136</v>
      </c>
      <c r="F75" s="84"/>
      <c r="G75" s="84"/>
      <c r="H75" s="35">
        <f t="shared" si="3"/>
        <v>0</v>
      </c>
    </row>
    <row r="76" spans="1:8" s="9" customFormat="1" ht="12.75">
      <c r="A76" s="22"/>
      <c r="B76" s="30" t="s">
        <v>282</v>
      </c>
      <c r="C76" s="31" t="s">
        <v>142</v>
      </c>
      <c r="D76" s="32">
        <v>2</v>
      </c>
      <c r="E76" s="37" t="s">
        <v>136</v>
      </c>
      <c r="F76" s="84"/>
      <c r="G76" s="84"/>
      <c r="H76" s="35">
        <f t="shared" si="3"/>
        <v>0</v>
      </c>
    </row>
    <row r="77" spans="1:8" s="9" customFormat="1" ht="25.5">
      <c r="A77" s="22"/>
      <c r="B77" s="30" t="s">
        <v>283</v>
      </c>
      <c r="C77" s="31" t="s">
        <v>137</v>
      </c>
      <c r="D77" s="32">
        <v>15</v>
      </c>
      <c r="E77" s="37" t="s">
        <v>61</v>
      </c>
      <c r="F77" s="84"/>
      <c r="G77" s="84"/>
      <c r="H77" s="35">
        <f t="shared" si="3"/>
        <v>0</v>
      </c>
    </row>
    <row r="78" spans="1:8" s="9" customFormat="1" ht="12.75">
      <c r="A78" s="22"/>
      <c r="B78" s="30" t="s">
        <v>284</v>
      </c>
      <c r="C78" s="31" t="s">
        <v>138</v>
      </c>
      <c r="D78" s="32">
        <v>3</v>
      </c>
      <c r="E78" s="37" t="s">
        <v>23</v>
      </c>
      <c r="F78" s="84"/>
      <c r="G78" s="84"/>
      <c r="H78" s="35">
        <f t="shared" si="3"/>
        <v>0</v>
      </c>
    </row>
    <row r="79" spans="1:8" s="9" customFormat="1" ht="12.75">
      <c r="A79" s="22"/>
      <c r="B79" s="30" t="s">
        <v>285</v>
      </c>
      <c r="C79" s="31" t="s">
        <v>139</v>
      </c>
      <c r="D79" s="32">
        <v>10</v>
      </c>
      <c r="E79" s="37" t="s">
        <v>61</v>
      </c>
      <c r="F79" s="84"/>
      <c r="G79" s="84"/>
      <c r="H79" s="35">
        <f t="shared" si="3"/>
        <v>0</v>
      </c>
    </row>
    <row r="80" spans="1:9" s="9" customFormat="1" ht="12.75">
      <c r="A80" s="22"/>
      <c r="B80" s="30"/>
      <c r="C80" s="29" t="s">
        <v>45</v>
      </c>
      <c r="D80" s="32"/>
      <c r="E80" s="37"/>
      <c r="F80" s="38">
        <f>SUMPRODUCT(F70:F79,D70:D79)</f>
        <v>0</v>
      </c>
      <c r="G80" s="38">
        <f>SUMPRODUCT(G70:G79,D70:D79)</f>
        <v>0</v>
      </c>
      <c r="H80" s="45">
        <f>SUM(H70:H79)</f>
        <v>0</v>
      </c>
      <c r="I80" s="13"/>
    </row>
    <row r="81" spans="1:8" s="9" customFormat="1" ht="12.75">
      <c r="A81" s="22"/>
      <c r="B81" s="49" t="s">
        <v>145</v>
      </c>
      <c r="C81" s="29" t="s">
        <v>42</v>
      </c>
      <c r="D81" s="32"/>
      <c r="E81" s="37"/>
      <c r="F81" s="53"/>
      <c r="G81" s="53"/>
      <c r="H81" s="54"/>
    </row>
    <row r="82" spans="1:8" s="9" customFormat="1" ht="38.25">
      <c r="A82" s="22"/>
      <c r="B82" s="55" t="s">
        <v>146</v>
      </c>
      <c r="C82" s="44" t="s">
        <v>88</v>
      </c>
      <c r="D82" s="32"/>
      <c r="E82" s="37"/>
      <c r="F82" s="34"/>
      <c r="G82" s="34"/>
      <c r="H82" s="35"/>
    </row>
    <row r="83" spans="1:8" s="9" customFormat="1" ht="12.75">
      <c r="A83" s="22"/>
      <c r="B83" s="55" t="s">
        <v>286</v>
      </c>
      <c r="C83" s="44" t="s">
        <v>96</v>
      </c>
      <c r="D83" s="32">
        <v>2</v>
      </c>
      <c r="E83" s="37" t="s">
        <v>23</v>
      </c>
      <c r="F83" s="84"/>
      <c r="G83" s="84"/>
      <c r="H83" s="35">
        <f>SUM(F83:G83)*D83</f>
        <v>0</v>
      </c>
    </row>
    <row r="84" spans="1:8" s="9" customFormat="1" ht="12.75">
      <c r="A84" s="22"/>
      <c r="B84" s="55" t="s">
        <v>287</v>
      </c>
      <c r="C84" s="44" t="s">
        <v>97</v>
      </c>
      <c r="D84" s="32">
        <v>1</v>
      </c>
      <c r="E84" s="37" t="s">
        <v>23</v>
      </c>
      <c r="F84" s="84"/>
      <c r="G84" s="84"/>
      <c r="H84" s="35">
        <f>SUM(F84:G84)*D84</f>
        <v>0</v>
      </c>
    </row>
    <row r="85" spans="1:8" s="9" customFormat="1" ht="12.75">
      <c r="A85" s="22"/>
      <c r="B85" s="55" t="s">
        <v>288</v>
      </c>
      <c r="C85" s="44" t="s">
        <v>98</v>
      </c>
      <c r="D85" s="32">
        <v>1</v>
      </c>
      <c r="E85" s="37" t="s">
        <v>23</v>
      </c>
      <c r="F85" s="84"/>
      <c r="G85" s="84"/>
      <c r="H85" s="35">
        <f>SUM(F85:G85)*D85</f>
        <v>0</v>
      </c>
    </row>
    <row r="86" spans="1:8" s="9" customFormat="1" ht="38.25">
      <c r="A86" s="22"/>
      <c r="B86" s="55" t="s">
        <v>147</v>
      </c>
      <c r="C86" s="44" t="s">
        <v>89</v>
      </c>
      <c r="D86" s="32"/>
      <c r="E86" s="37"/>
      <c r="F86" s="34"/>
      <c r="G86" s="34"/>
      <c r="H86" s="35"/>
    </row>
    <row r="87" spans="1:8" s="9" customFormat="1" ht="12.75">
      <c r="A87" s="22"/>
      <c r="B87" s="55" t="s">
        <v>289</v>
      </c>
      <c r="C87" s="44" t="s">
        <v>90</v>
      </c>
      <c r="D87" s="32">
        <v>1</v>
      </c>
      <c r="E87" s="37" t="s">
        <v>23</v>
      </c>
      <c r="F87" s="84"/>
      <c r="G87" s="84"/>
      <c r="H87" s="35">
        <f aca="true" t="shared" si="4" ref="H87:H94">SUM(F87:G87)*D87</f>
        <v>0</v>
      </c>
    </row>
    <row r="88" spans="1:8" s="9" customFormat="1" ht="12.75">
      <c r="A88" s="22"/>
      <c r="B88" s="55" t="s">
        <v>290</v>
      </c>
      <c r="C88" s="44" t="s">
        <v>91</v>
      </c>
      <c r="D88" s="32">
        <v>1</v>
      </c>
      <c r="E88" s="37" t="s">
        <v>23</v>
      </c>
      <c r="F88" s="84"/>
      <c r="G88" s="84"/>
      <c r="H88" s="35">
        <f t="shared" si="4"/>
        <v>0</v>
      </c>
    </row>
    <row r="89" spans="1:8" s="9" customFormat="1" ht="12.75">
      <c r="A89" s="22"/>
      <c r="B89" s="55" t="s">
        <v>291</v>
      </c>
      <c r="C89" s="44" t="s">
        <v>93</v>
      </c>
      <c r="D89" s="32">
        <v>1</v>
      </c>
      <c r="E89" s="37" t="s">
        <v>23</v>
      </c>
      <c r="F89" s="84"/>
      <c r="G89" s="84"/>
      <c r="H89" s="35">
        <f t="shared" si="4"/>
        <v>0</v>
      </c>
    </row>
    <row r="90" spans="1:8" s="9" customFormat="1" ht="12.75">
      <c r="A90" s="22"/>
      <c r="B90" s="55" t="s">
        <v>292</v>
      </c>
      <c r="C90" s="44" t="s">
        <v>92</v>
      </c>
      <c r="D90" s="32">
        <v>1</v>
      </c>
      <c r="E90" s="37" t="s">
        <v>23</v>
      </c>
      <c r="F90" s="84"/>
      <c r="G90" s="84"/>
      <c r="H90" s="35">
        <f t="shared" si="4"/>
        <v>0</v>
      </c>
    </row>
    <row r="91" spans="1:8" s="9" customFormat="1" ht="12.75">
      <c r="A91" s="22"/>
      <c r="B91" s="55" t="s">
        <v>293</v>
      </c>
      <c r="C91" s="44" t="s">
        <v>94</v>
      </c>
      <c r="D91" s="32">
        <v>1</v>
      </c>
      <c r="E91" s="37" t="s">
        <v>23</v>
      </c>
      <c r="F91" s="84"/>
      <c r="G91" s="84"/>
      <c r="H91" s="35">
        <f t="shared" si="4"/>
        <v>0</v>
      </c>
    </row>
    <row r="92" spans="1:8" s="9" customFormat="1" ht="12.75">
      <c r="A92" s="22"/>
      <c r="B92" s="55" t="s">
        <v>294</v>
      </c>
      <c r="C92" s="44" t="s">
        <v>95</v>
      </c>
      <c r="D92" s="32">
        <v>1</v>
      </c>
      <c r="E92" s="37" t="s">
        <v>23</v>
      </c>
      <c r="F92" s="84"/>
      <c r="G92" s="84"/>
      <c r="H92" s="35">
        <f t="shared" si="4"/>
        <v>0</v>
      </c>
    </row>
    <row r="93" spans="1:8" s="9" customFormat="1" ht="12.75">
      <c r="A93" s="22"/>
      <c r="B93" s="55" t="s">
        <v>295</v>
      </c>
      <c r="C93" s="44" t="s">
        <v>108</v>
      </c>
      <c r="D93" s="32">
        <v>2</v>
      </c>
      <c r="E93" s="37" t="s">
        <v>23</v>
      </c>
      <c r="F93" s="84"/>
      <c r="G93" s="84"/>
      <c r="H93" s="35">
        <f t="shared" si="4"/>
        <v>0</v>
      </c>
    </row>
    <row r="94" spans="1:8" s="9" customFormat="1" ht="12.75">
      <c r="A94" s="22"/>
      <c r="B94" s="55" t="s">
        <v>296</v>
      </c>
      <c r="C94" s="44" t="s">
        <v>99</v>
      </c>
      <c r="D94" s="32">
        <v>1</v>
      </c>
      <c r="E94" s="37" t="s">
        <v>23</v>
      </c>
      <c r="F94" s="84"/>
      <c r="G94" s="84"/>
      <c r="H94" s="35">
        <f t="shared" si="4"/>
        <v>0</v>
      </c>
    </row>
    <row r="95" spans="1:8" s="9" customFormat="1" ht="38.25">
      <c r="A95" s="22"/>
      <c r="B95" s="55" t="s">
        <v>148</v>
      </c>
      <c r="C95" s="44" t="s">
        <v>100</v>
      </c>
      <c r="D95" s="32"/>
      <c r="E95" s="37"/>
      <c r="F95" s="34"/>
      <c r="G95" s="34"/>
      <c r="H95" s="35"/>
    </row>
    <row r="96" spans="1:8" s="9" customFormat="1" ht="12.75">
      <c r="A96" s="22"/>
      <c r="B96" s="55" t="s">
        <v>149</v>
      </c>
      <c r="C96" s="44" t="s">
        <v>101</v>
      </c>
      <c r="D96" s="32">
        <v>1</v>
      </c>
      <c r="E96" s="37" t="s">
        <v>23</v>
      </c>
      <c r="F96" s="84"/>
      <c r="G96" s="84"/>
      <c r="H96" s="35">
        <f>SUM(F96:G96)*D96</f>
        <v>0</v>
      </c>
    </row>
    <row r="97" spans="1:8" s="9" customFormat="1" ht="12.75">
      <c r="A97" s="22"/>
      <c r="B97" s="55" t="s">
        <v>150</v>
      </c>
      <c r="C97" s="44" t="s">
        <v>102</v>
      </c>
      <c r="D97" s="32">
        <v>1</v>
      </c>
      <c r="E97" s="37" t="s">
        <v>23</v>
      </c>
      <c r="F97" s="84"/>
      <c r="G97" s="84"/>
      <c r="H97" s="35">
        <f>SUM(F97:G97)*D97</f>
        <v>0</v>
      </c>
    </row>
    <row r="98" spans="1:8" s="9" customFormat="1" ht="12.75">
      <c r="A98" s="22"/>
      <c r="B98" s="55" t="s">
        <v>151</v>
      </c>
      <c r="C98" s="44" t="s">
        <v>103</v>
      </c>
      <c r="D98" s="32">
        <v>1</v>
      </c>
      <c r="E98" s="37" t="s">
        <v>23</v>
      </c>
      <c r="F98" s="84"/>
      <c r="G98" s="84"/>
      <c r="H98" s="35">
        <f>SUM(F98:G98)*D98</f>
        <v>0</v>
      </c>
    </row>
    <row r="99" spans="1:8" s="9" customFormat="1" ht="38.25">
      <c r="A99" s="22"/>
      <c r="B99" s="55" t="s">
        <v>297</v>
      </c>
      <c r="C99" s="44" t="s">
        <v>104</v>
      </c>
      <c r="D99" s="32"/>
      <c r="E99" s="37"/>
      <c r="F99" s="34"/>
      <c r="G99" s="34"/>
      <c r="H99" s="35"/>
    </row>
    <row r="100" spans="1:8" s="9" customFormat="1" ht="12.75">
      <c r="A100" s="22"/>
      <c r="B100" s="55" t="s">
        <v>298</v>
      </c>
      <c r="C100" s="44" t="s">
        <v>101</v>
      </c>
      <c r="D100" s="32">
        <v>1</v>
      </c>
      <c r="E100" s="37" t="s">
        <v>23</v>
      </c>
      <c r="F100" s="84"/>
      <c r="G100" s="84"/>
      <c r="H100" s="35">
        <f>SUM(F100:G100)*D100</f>
        <v>0</v>
      </c>
    </row>
    <row r="101" spans="1:8" s="9" customFormat="1" ht="12.75">
      <c r="A101" s="22"/>
      <c r="B101" s="55" t="s">
        <v>299</v>
      </c>
      <c r="C101" s="44" t="s">
        <v>102</v>
      </c>
      <c r="D101" s="32">
        <v>1</v>
      </c>
      <c r="E101" s="37" t="s">
        <v>23</v>
      </c>
      <c r="F101" s="84"/>
      <c r="G101" s="84"/>
      <c r="H101" s="35">
        <f>SUM(F101:G101)*D101</f>
        <v>0</v>
      </c>
    </row>
    <row r="102" spans="1:8" s="9" customFormat="1" ht="38.25">
      <c r="A102" s="22"/>
      <c r="B102" s="55" t="s">
        <v>300</v>
      </c>
      <c r="C102" s="44" t="s">
        <v>105</v>
      </c>
      <c r="D102" s="32"/>
      <c r="E102" s="37"/>
      <c r="F102" s="34"/>
      <c r="G102" s="34"/>
      <c r="H102" s="35"/>
    </row>
    <row r="103" spans="1:8" s="9" customFormat="1" ht="12.75">
      <c r="A103" s="22"/>
      <c r="B103" s="55" t="s">
        <v>301</v>
      </c>
      <c r="C103" s="44" t="s">
        <v>106</v>
      </c>
      <c r="D103" s="32">
        <v>1</v>
      </c>
      <c r="E103" s="37" t="s">
        <v>23</v>
      </c>
      <c r="F103" s="84"/>
      <c r="G103" s="84"/>
      <c r="H103" s="35">
        <f>SUM(F103:G103)*D103</f>
        <v>0</v>
      </c>
    </row>
    <row r="104" spans="1:8" s="9" customFormat="1" ht="25.5">
      <c r="A104" s="22"/>
      <c r="B104" s="55" t="s">
        <v>302</v>
      </c>
      <c r="C104" s="44" t="s">
        <v>109</v>
      </c>
      <c r="D104" s="32">
        <v>1</v>
      </c>
      <c r="E104" s="56" t="s">
        <v>44</v>
      </c>
      <c r="F104" s="57" t="s">
        <v>35</v>
      </c>
      <c r="G104" s="84"/>
      <c r="H104" s="35">
        <f>SUM(F104:G104)*D104</f>
        <v>0</v>
      </c>
    </row>
    <row r="105" spans="1:8" s="9" customFormat="1" ht="25.5">
      <c r="A105" s="22"/>
      <c r="B105" s="55" t="s">
        <v>303</v>
      </c>
      <c r="C105" s="44" t="s">
        <v>46</v>
      </c>
      <c r="D105" s="32">
        <v>2</v>
      </c>
      <c r="E105" s="37" t="s">
        <v>23</v>
      </c>
      <c r="F105" s="84"/>
      <c r="G105" s="84"/>
      <c r="H105" s="35">
        <f>SUM(F105:G105)*D105</f>
        <v>0</v>
      </c>
    </row>
    <row r="106" spans="1:8" s="9" customFormat="1" ht="12.75">
      <c r="A106" s="22"/>
      <c r="B106" s="55" t="s">
        <v>304</v>
      </c>
      <c r="C106" s="44" t="s">
        <v>107</v>
      </c>
      <c r="D106" s="32">
        <v>2</v>
      </c>
      <c r="E106" s="37" t="s">
        <v>23</v>
      </c>
      <c r="F106" s="34">
        <v>5</v>
      </c>
      <c r="G106" s="34">
        <v>5</v>
      </c>
      <c r="H106" s="35">
        <f>SUM(F106:G106)*D106</f>
        <v>20</v>
      </c>
    </row>
    <row r="107" spans="1:8" s="9" customFormat="1" ht="12.75">
      <c r="A107" s="22"/>
      <c r="B107" s="30"/>
      <c r="C107" s="29" t="s">
        <v>45</v>
      </c>
      <c r="D107" s="32"/>
      <c r="E107" s="37"/>
      <c r="F107" s="38">
        <f>SUMPRODUCT(F83:F106,D83:D106)</f>
        <v>10</v>
      </c>
      <c r="G107" s="38">
        <f>SUMPRODUCT(G83:G106,D83:D106)</f>
        <v>10</v>
      </c>
      <c r="H107" s="45">
        <f>SUM(H83:H106)</f>
        <v>20</v>
      </c>
    </row>
    <row r="108" spans="1:8" s="9" customFormat="1" ht="12.75">
      <c r="A108" s="22"/>
      <c r="B108" s="49" t="s">
        <v>152</v>
      </c>
      <c r="C108" s="29" t="s">
        <v>163</v>
      </c>
      <c r="D108" s="32"/>
      <c r="E108" s="37"/>
      <c r="F108" s="38"/>
      <c r="G108" s="38"/>
      <c r="H108" s="45"/>
    </row>
    <row r="109" spans="1:8" s="9" customFormat="1" ht="25.5">
      <c r="A109" s="22"/>
      <c r="B109" s="30" t="s">
        <v>153</v>
      </c>
      <c r="C109" s="31" t="s">
        <v>186</v>
      </c>
      <c r="D109" s="32">
        <v>460</v>
      </c>
      <c r="E109" s="37" t="s">
        <v>20</v>
      </c>
      <c r="F109" s="84"/>
      <c r="G109" s="84"/>
      <c r="H109" s="35">
        <f>SUM(F109:G109)*D109</f>
        <v>0</v>
      </c>
    </row>
    <row r="110" spans="1:8" s="9" customFormat="1" ht="25.5">
      <c r="A110" s="22"/>
      <c r="B110" s="30" t="s">
        <v>154</v>
      </c>
      <c r="C110" s="31" t="s">
        <v>187</v>
      </c>
      <c r="D110" s="32">
        <v>200</v>
      </c>
      <c r="E110" s="37" t="s">
        <v>20</v>
      </c>
      <c r="F110" s="84"/>
      <c r="G110" s="84"/>
      <c r="H110" s="35">
        <f>SUM(F110:G110)*D110</f>
        <v>0</v>
      </c>
    </row>
    <row r="111" spans="1:8" s="9" customFormat="1" ht="25.5">
      <c r="A111" s="22"/>
      <c r="B111" s="30" t="s">
        <v>155</v>
      </c>
      <c r="C111" s="31" t="s">
        <v>167</v>
      </c>
      <c r="D111" s="32">
        <v>25</v>
      </c>
      <c r="E111" s="37" t="s">
        <v>20</v>
      </c>
      <c r="F111" s="84"/>
      <c r="G111" s="84"/>
      <c r="H111" s="35">
        <f>SUM(F111:G111)*D111</f>
        <v>0</v>
      </c>
    </row>
    <row r="112" spans="1:8" s="9" customFormat="1" ht="12.75">
      <c r="A112" s="22"/>
      <c r="B112" s="30"/>
      <c r="C112" s="29" t="s">
        <v>45</v>
      </c>
      <c r="D112" s="32"/>
      <c r="E112" s="37"/>
      <c r="F112" s="38">
        <f>SUMPRODUCT(F109:F111,D109:D111)</f>
        <v>0</v>
      </c>
      <c r="G112" s="38">
        <f>SUMPRODUCT(G109:G111,D109:D111)</f>
        <v>0</v>
      </c>
      <c r="H112" s="39">
        <f>SUM(H109:H111)</f>
        <v>0</v>
      </c>
    </row>
    <row r="113" spans="1:8" s="9" customFormat="1" ht="12.75">
      <c r="A113" s="22"/>
      <c r="B113" s="49" t="s">
        <v>158</v>
      </c>
      <c r="C113" s="29" t="s">
        <v>166</v>
      </c>
      <c r="D113" s="32"/>
      <c r="E113" s="37"/>
      <c r="F113" s="38"/>
      <c r="G113" s="38"/>
      <c r="H113" s="39"/>
    </row>
    <row r="114" spans="1:8" s="9" customFormat="1" ht="76.5">
      <c r="A114" s="22"/>
      <c r="B114" s="30" t="s">
        <v>159</v>
      </c>
      <c r="C114" s="58" t="s">
        <v>170</v>
      </c>
      <c r="D114" s="32">
        <v>1</v>
      </c>
      <c r="E114" s="37" t="s">
        <v>44</v>
      </c>
      <c r="F114" s="84"/>
      <c r="G114" s="84"/>
      <c r="H114" s="35">
        <f>SUM(F114:G114)*D114</f>
        <v>0</v>
      </c>
    </row>
    <row r="115" spans="1:8" s="9" customFormat="1" ht="12.75">
      <c r="A115" s="22"/>
      <c r="B115" s="30"/>
      <c r="C115" s="29" t="s">
        <v>45</v>
      </c>
      <c r="D115" s="32"/>
      <c r="E115" s="37"/>
      <c r="F115" s="38" t="e">
        <f>SUMPRODUCT(F114,D114)</f>
        <v>#VALUE!</v>
      </c>
      <c r="G115" s="38" t="e">
        <f>SUMPRODUCT(G114,D114)</f>
        <v>#VALUE!</v>
      </c>
      <c r="H115" s="39">
        <f>SUM(H114)</f>
        <v>0</v>
      </c>
    </row>
    <row r="116" spans="1:9" s="9" customFormat="1" ht="12.75">
      <c r="A116" s="22"/>
      <c r="B116" s="49" t="s">
        <v>164</v>
      </c>
      <c r="C116" s="29" t="s">
        <v>32</v>
      </c>
      <c r="D116" s="32"/>
      <c r="E116" s="37"/>
      <c r="F116" s="53"/>
      <c r="G116" s="53"/>
      <c r="H116" s="54"/>
      <c r="I116" s="10"/>
    </row>
    <row r="117" spans="1:9" s="9" customFormat="1" ht="12.75">
      <c r="A117" s="22"/>
      <c r="B117" s="30" t="s">
        <v>165</v>
      </c>
      <c r="C117" s="44" t="s">
        <v>33</v>
      </c>
      <c r="D117" s="32">
        <v>150</v>
      </c>
      <c r="E117" s="37" t="s">
        <v>34</v>
      </c>
      <c r="F117" s="34" t="s">
        <v>35</v>
      </c>
      <c r="G117" s="84"/>
      <c r="H117" s="35">
        <f aca="true" t="shared" si="5" ref="H117:H124">SUM(F117:G117)*D117</f>
        <v>0</v>
      </c>
      <c r="I117" s="10"/>
    </row>
    <row r="118" spans="1:9" s="9" customFormat="1" ht="12.75" customHeight="1">
      <c r="A118" s="22"/>
      <c r="B118" s="30" t="s">
        <v>305</v>
      </c>
      <c r="C118" s="44" t="s">
        <v>57</v>
      </c>
      <c r="D118" s="32">
        <v>1</v>
      </c>
      <c r="E118" s="37" t="s">
        <v>44</v>
      </c>
      <c r="F118" s="84"/>
      <c r="G118" s="84"/>
      <c r="H118" s="35">
        <f t="shared" si="5"/>
        <v>0</v>
      </c>
      <c r="I118" s="10"/>
    </row>
    <row r="119" spans="1:9" s="9" customFormat="1" ht="25.5">
      <c r="A119" s="22"/>
      <c r="B119" s="30" t="s">
        <v>306</v>
      </c>
      <c r="C119" s="31" t="s">
        <v>168</v>
      </c>
      <c r="D119" s="32">
        <v>3</v>
      </c>
      <c r="E119" s="33" t="s">
        <v>44</v>
      </c>
      <c r="F119" s="84"/>
      <c r="G119" s="84"/>
      <c r="H119" s="35">
        <f t="shared" si="5"/>
        <v>0</v>
      </c>
      <c r="I119" s="10"/>
    </row>
    <row r="120" spans="1:9" s="9" customFormat="1" ht="12.75">
      <c r="A120" s="22"/>
      <c r="B120" s="30" t="s">
        <v>307</v>
      </c>
      <c r="C120" s="31" t="s">
        <v>183</v>
      </c>
      <c r="D120" s="32">
        <v>1</v>
      </c>
      <c r="E120" s="33" t="s">
        <v>44</v>
      </c>
      <c r="F120" s="59" t="s">
        <v>184</v>
      </c>
      <c r="G120" s="84"/>
      <c r="H120" s="35">
        <f t="shared" si="5"/>
        <v>0</v>
      </c>
      <c r="I120" s="10"/>
    </row>
    <row r="121" spans="1:9" s="9" customFormat="1" ht="25.5">
      <c r="A121" s="22"/>
      <c r="B121" s="30" t="s">
        <v>308</v>
      </c>
      <c r="C121" s="31" t="s">
        <v>182</v>
      </c>
      <c r="D121" s="60">
        <v>1</v>
      </c>
      <c r="E121" s="56" t="s">
        <v>23</v>
      </c>
      <c r="F121" s="83"/>
      <c r="G121" s="83"/>
      <c r="H121" s="35">
        <f t="shared" si="5"/>
        <v>0</v>
      </c>
      <c r="I121" s="10"/>
    </row>
    <row r="122" spans="1:9" s="9" customFormat="1" ht="12.75">
      <c r="A122" s="22"/>
      <c r="B122" s="30" t="s">
        <v>309</v>
      </c>
      <c r="C122" s="31" t="s">
        <v>312</v>
      </c>
      <c r="D122" s="60">
        <v>1</v>
      </c>
      <c r="E122" s="33" t="s">
        <v>44</v>
      </c>
      <c r="F122" s="59" t="s">
        <v>35</v>
      </c>
      <c r="G122" s="83"/>
      <c r="H122" s="35">
        <f t="shared" si="5"/>
        <v>0</v>
      </c>
      <c r="I122" s="10"/>
    </row>
    <row r="123" spans="1:9" s="9" customFormat="1" ht="12.75">
      <c r="A123" s="22"/>
      <c r="B123" s="30" t="s">
        <v>310</v>
      </c>
      <c r="C123" s="31" t="s">
        <v>264</v>
      </c>
      <c r="D123" s="60">
        <v>1</v>
      </c>
      <c r="E123" s="56" t="s">
        <v>23</v>
      </c>
      <c r="F123" s="59" t="s">
        <v>35</v>
      </c>
      <c r="G123" s="83"/>
      <c r="H123" s="35">
        <f t="shared" si="5"/>
        <v>0</v>
      </c>
      <c r="I123" s="10"/>
    </row>
    <row r="124" spans="1:9" s="9" customFormat="1" ht="12.75">
      <c r="A124" s="22"/>
      <c r="B124" s="30" t="s">
        <v>313</v>
      </c>
      <c r="C124" s="31" t="s">
        <v>311</v>
      </c>
      <c r="D124" s="60">
        <v>3</v>
      </c>
      <c r="E124" s="56" t="s">
        <v>23</v>
      </c>
      <c r="F124" s="85"/>
      <c r="G124" s="83"/>
      <c r="H124" s="35">
        <f t="shared" si="5"/>
        <v>0</v>
      </c>
      <c r="I124" s="10"/>
    </row>
    <row r="125" spans="1:9" s="9" customFormat="1" ht="12.75">
      <c r="A125" s="22"/>
      <c r="B125" s="30"/>
      <c r="C125" s="29" t="s">
        <v>45</v>
      </c>
      <c r="D125" s="61"/>
      <c r="E125" s="62"/>
      <c r="F125" s="38">
        <f>SUMPRODUCT(F117:F124,D117:D124)</f>
        <v>0</v>
      </c>
      <c r="G125" s="38">
        <f>SUMPRODUCT(G117:G124,D117:D124)</f>
        <v>0</v>
      </c>
      <c r="H125" s="45">
        <f>SUM(H117:H124)</f>
        <v>0</v>
      </c>
      <c r="I125" s="10"/>
    </row>
    <row r="126" spans="1:9" s="9" customFormat="1" ht="15.75">
      <c r="A126" s="22"/>
      <c r="B126" s="63" t="s">
        <v>47</v>
      </c>
      <c r="C126" s="24" t="s">
        <v>48</v>
      </c>
      <c r="D126" s="61"/>
      <c r="E126" s="62"/>
      <c r="F126" s="38"/>
      <c r="G126" s="38"/>
      <c r="H126" s="45"/>
      <c r="I126" s="10"/>
    </row>
    <row r="127" spans="1:9" s="9" customFormat="1" ht="12.75">
      <c r="A127" s="22"/>
      <c r="B127" s="49" t="s">
        <v>9</v>
      </c>
      <c r="C127" s="29" t="s">
        <v>188</v>
      </c>
      <c r="D127" s="32"/>
      <c r="E127" s="37"/>
      <c r="F127" s="34"/>
      <c r="G127" s="34"/>
      <c r="H127" s="35"/>
      <c r="I127" s="10"/>
    </row>
    <row r="128" spans="1:9" s="9" customFormat="1" ht="25.5">
      <c r="A128" s="22"/>
      <c r="B128" s="64" t="s">
        <v>11</v>
      </c>
      <c r="C128" s="44" t="s">
        <v>189</v>
      </c>
      <c r="D128" s="60">
        <v>3</v>
      </c>
      <c r="E128" s="56" t="s">
        <v>23</v>
      </c>
      <c r="F128" s="83"/>
      <c r="G128" s="83"/>
      <c r="H128" s="35">
        <f>SUM(F128:G128)*D128</f>
        <v>0</v>
      </c>
      <c r="I128" s="10"/>
    </row>
    <row r="129" spans="1:9" s="9" customFormat="1" ht="25.5">
      <c r="A129" s="22"/>
      <c r="B129" s="64" t="s">
        <v>12</v>
      </c>
      <c r="C129" s="44" t="s">
        <v>190</v>
      </c>
      <c r="D129" s="60">
        <v>1</v>
      </c>
      <c r="E129" s="56" t="s">
        <v>23</v>
      </c>
      <c r="F129" s="83"/>
      <c r="G129" s="83"/>
      <c r="H129" s="35">
        <f>SUM(F129:G129)*D129</f>
        <v>0</v>
      </c>
      <c r="I129" s="10"/>
    </row>
    <row r="130" spans="1:9" s="9" customFormat="1" ht="51">
      <c r="A130" s="22"/>
      <c r="B130" s="64" t="s">
        <v>21</v>
      </c>
      <c r="C130" s="44" t="s">
        <v>191</v>
      </c>
      <c r="D130" s="60">
        <v>1</v>
      </c>
      <c r="E130" s="56" t="s">
        <v>23</v>
      </c>
      <c r="F130" s="83"/>
      <c r="G130" s="83"/>
      <c r="H130" s="35">
        <f>SUM(F130:G130)*D130</f>
        <v>0</v>
      </c>
      <c r="I130" s="10"/>
    </row>
    <row r="131" spans="1:9" s="9" customFormat="1" ht="12.75">
      <c r="A131" s="22"/>
      <c r="B131" s="64"/>
      <c r="C131" s="29" t="s">
        <v>192</v>
      </c>
      <c r="D131" s="61"/>
      <c r="E131" s="62"/>
      <c r="F131" s="38">
        <f>SUMPRODUCT(F128:F130,D128:D130)</f>
        <v>0</v>
      </c>
      <c r="G131" s="38">
        <f>SUMPRODUCT(G128:G130,D128:D130)</f>
        <v>0</v>
      </c>
      <c r="H131" s="45">
        <f>SUM(H128:H130)</f>
        <v>0</v>
      </c>
      <c r="I131" s="10"/>
    </row>
    <row r="132" spans="1:9" s="9" customFormat="1" ht="12.75">
      <c r="A132" s="22"/>
      <c r="B132" s="49" t="s">
        <v>13</v>
      </c>
      <c r="C132" s="29" t="s">
        <v>193</v>
      </c>
      <c r="D132" s="60"/>
      <c r="E132" s="56"/>
      <c r="F132" s="57"/>
      <c r="G132" s="57"/>
      <c r="H132" s="65"/>
      <c r="I132" s="10"/>
    </row>
    <row r="133" spans="1:9" s="9" customFormat="1" ht="12.75">
      <c r="A133" s="22"/>
      <c r="B133" s="55" t="s">
        <v>14</v>
      </c>
      <c r="C133" s="44" t="s">
        <v>194</v>
      </c>
      <c r="D133" s="60">
        <v>8</v>
      </c>
      <c r="E133" s="33" t="s">
        <v>61</v>
      </c>
      <c r="F133" s="83"/>
      <c r="G133" s="83"/>
      <c r="H133" s="35">
        <f>SUM(F133:G133)*D133</f>
        <v>0</v>
      </c>
      <c r="I133" s="10"/>
    </row>
    <row r="134" spans="1:9" s="9" customFormat="1" ht="25.5">
      <c r="A134" s="22"/>
      <c r="B134" s="55" t="s">
        <v>28</v>
      </c>
      <c r="C134" s="44" t="s">
        <v>195</v>
      </c>
      <c r="D134" s="60">
        <v>4</v>
      </c>
      <c r="E134" s="33" t="s">
        <v>44</v>
      </c>
      <c r="F134" s="83"/>
      <c r="G134" s="83"/>
      <c r="H134" s="35">
        <f>SUM(F134:G134)*D134</f>
        <v>0</v>
      </c>
      <c r="I134" s="10"/>
    </row>
    <row r="135" spans="1:9" s="9" customFormat="1" ht="12.75">
      <c r="A135" s="22"/>
      <c r="B135" s="55" t="s">
        <v>58</v>
      </c>
      <c r="C135" s="44" t="s">
        <v>196</v>
      </c>
      <c r="D135" s="60">
        <v>10</v>
      </c>
      <c r="E135" s="33" t="s">
        <v>61</v>
      </c>
      <c r="F135" s="83"/>
      <c r="G135" s="83"/>
      <c r="H135" s="35">
        <f>SUM(F135:G135)*D135</f>
        <v>0</v>
      </c>
      <c r="I135" s="10"/>
    </row>
    <row r="136" spans="1:9" s="9" customFormat="1" ht="25.5">
      <c r="A136" s="22"/>
      <c r="B136" s="55" t="s">
        <v>78</v>
      </c>
      <c r="C136" s="44" t="s">
        <v>197</v>
      </c>
      <c r="D136" s="60">
        <v>4</v>
      </c>
      <c r="E136" s="33" t="s">
        <v>23</v>
      </c>
      <c r="F136" s="83"/>
      <c r="G136" s="83"/>
      <c r="H136" s="35">
        <f>SUM(F136:G136)*D136</f>
        <v>0</v>
      </c>
      <c r="I136" s="10"/>
    </row>
    <row r="137" spans="1:9" s="9" customFormat="1" ht="25.5">
      <c r="A137" s="22"/>
      <c r="B137" s="55" t="s">
        <v>59</v>
      </c>
      <c r="C137" s="44" t="s">
        <v>198</v>
      </c>
      <c r="D137" s="60">
        <v>4</v>
      </c>
      <c r="E137" s="33" t="s">
        <v>23</v>
      </c>
      <c r="F137" s="83"/>
      <c r="G137" s="83"/>
      <c r="H137" s="35">
        <f>SUM(F137:G137)*D137</f>
        <v>0</v>
      </c>
      <c r="I137" s="10"/>
    </row>
    <row r="138" spans="1:9" s="9" customFormat="1" ht="12.75">
      <c r="A138" s="22"/>
      <c r="B138" s="55"/>
      <c r="C138" s="29" t="s">
        <v>199</v>
      </c>
      <c r="D138" s="61"/>
      <c r="E138" s="62"/>
      <c r="F138" s="38">
        <f>SUMPRODUCT(F133:F137,D133:D137)</f>
        <v>0</v>
      </c>
      <c r="G138" s="38">
        <f>SUMPRODUCT(G133:G137,D133:D137)</f>
        <v>0</v>
      </c>
      <c r="H138" s="45">
        <f>SUM(H133:H137)</f>
        <v>0</v>
      </c>
      <c r="I138" s="10"/>
    </row>
    <row r="139" spans="1:8" s="9" customFormat="1" ht="47.25">
      <c r="A139" s="22"/>
      <c r="B139" s="63" t="s">
        <v>79</v>
      </c>
      <c r="C139" s="66" t="s">
        <v>203</v>
      </c>
      <c r="D139" s="67"/>
      <c r="E139" s="34"/>
      <c r="F139" s="34"/>
      <c r="G139" s="34"/>
      <c r="H139" s="35"/>
    </row>
    <row r="140" spans="1:9" s="9" customFormat="1" ht="38.25">
      <c r="A140" s="22"/>
      <c r="B140" s="68" t="s">
        <v>9</v>
      </c>
      <c r="C140" s="29" t="s">
        <v>204</v>
      </c>
      <c r="D140" s="67"/>
      <c r="E140" s="38"/>
      <c r="F140" s="38"/>
      <c r="G140" s="38"/>
      <c r="H140" s="45"/>
      <c r="I140" s="10"/>
    </row>
    <row r="141" spans="1:9" s="9" customFormat="1" ht="12.75">
      <c r="A141" s="22"/>
      <c r="B141" s="55" t="s">
        <v>11</v>
      </c>
      <c r="C141" s="44" t="s">
        <v>205</v>
      </c>
      <c r="D141" s="60">
        <v>980</v>
      </c>
      <c r="E141" s="33" t="s">
        <v>136</v>
      </c>
      <c r="F141" s="83"/>
      <c r="G141" s="83"/>
      <c r="H141" s="35">
        <f aca="true" t="shared" si="6" ref="H141:H178">SUM(F141:G141)*D141</f>
        <v>0</v>
      </c>
      <c r="I141" s="10"/>
    </row>
    <row r="142" spans="1:9" s="9" customFormat="1" ht="12.75">
      <c r="A142" s="22"/>
      <c r="B142" s="55" t="s">
        <v>12</v>
      </c>
      <c r="C142" s="44" t="s">
        <v>206</v>
      </c>
      <c r="D142" s="60">
        <v>6</v>
      </c>
      <c r="E142" s="33" t="s">
        <v>23</v>
      </c>
      <c r="F142" s="83"/>
      <c r="G142" s="83"/>
      <c r="H142" s="35">
        <f t="shared" si="6"/>
        <v>0</v>
      </c>
      <c r="I142" s="10"/>
    </row>
    <row r="143" spans="1:9" s="9" customFormat="1" ht="12.75">
      <c r="A143" s="22"/>
      <c r="B143" s="55" t="s">
        <v>21</v>
      </c>
      <c r="C143" s="44" t="s">
        <v>207</v>
      </c>
      <c r="D143" s="60">
        <v>150</v>
      </c>
      <c r="E143" s="33" t="s">
        <v>23</v>
      </c>
      <c r="F143" s="83"/>
      <c r="G143" s="83"/>
      <c r="H143" s="35">
        <f t="shared" si="6"/>
        <v>0</v>
      </c>
      <c r="I143" s="10"/>
    </row>
    <row r="144" spans="1:9" s="9" customFormat="1" ht="12.75">
      <c r="A144" s="22"/>
      <c r="B144" s="55" t="s">
        <v>24</v>
      </c>
      <c r="C144" s="44" t="s">
        <v>208</v>
      </c>
      <c r="D144" s="60">
        <v>1</v>
      </c>
      <c r="E144" s="33" t="s">
        <v>23</v>
      </c>
      <c r="F144" s="83"/>
      <c r="G144" s="83"/>
      <c r="H144" s="35">
        <f t="shared" si="6"/>
        <v>0</v>
      </c>
      <c r="I144" s="10"/>
    </row>
    <row r="145" spans="1:9" s="9" customFormat="1" ht="12.75">
      <c r="A145" s="22"/>
      <c r="B145" s="55" t="s">
        <v>25</v>
      </c>
      <c r="C145" s="44" t="s">
        <v>209</v>
      </c>
      <c r="D145" s="60">
        <v>140</v>
      </c>
      <c r="E145" s="33" t="s">
        <v>61</v>
      </c>
      <c r="F145" s="83"/>
      <c r="G145" s="83"/>
      <c r="H145" s="35">
        <f t="shared" si="6"/>
        <v>0</v>
      </c>
      <c r="I145" s="10"/>
    </row>
    <row r="146" spans="1:9" s="9" customFormat="1" ht="12.75">
      <c r="A146" s="22"/>
      <c r="B146" s="55" t="s">
        <v>26</v>
      </c>
      <c r="C146" s="44" t="s">
        <v>210</v>
      </c>
      <c r="D146" s="60">
        <v>70</v>
      </c>
      <c r="E146" s="33" t="s">
        <v>23</v>
      </c>
      <c r="F146" s="83"/>
      <c r="G146" s="83"/>
      <c r="H146" s="35">
        <f t="shared" si="6"/>
        <v>0</v>
      </c>
      <c r="I146" s="10"/>
    </row>
    <row r="147" spans="1:9" s="9" customFormat="1" ht="12.75">
      <c r="A147" s="22"/>
      <c r="B147" s="55" t="s">
        <v>62</v>
      </c>
      <c r="C147" s="44" t="s">
        <v>211</v>
      </c>
      <c r="D147" s="60">
        <v>250</v>
      </c>
      <c r="E147" s="33" t="s">
        <v>61</v>
      </c>
      <c r="F147" s="83"/>
      <c r="G147" s="83"/>
      <c r="H147" s="35">
        <f t="shared" si="6"/>
        <v>0</v>
      </c>
      <c r="I147" s="10"/>
    </row>
    <row r="148" spans="1:9" s="9" customFormat="1" ht="12.75">
      <c r="A148" s="22"/>
      <c r="B148" s="55" t="s">
        <v>63</v>
      </c>
      <c r="C148" s="44" t="s">
        <v>212</v>
      </c>
      <c r="D148" s="60">
        <v>12</v>
      </c>
      <c r="E148" s="33" t="s">
        <v>23</v>
      </c>
      <c r="F148" s="83"/>
      <c r="G148" s="83"/>
      <c r="H148" s="35">
        <f t="shared" si="6"/>
        <v>0</v>
      </c>
      <c r="I148" s="10"/>
    </row>
    <row r="149" spans="1:9" s="9" customFormat="1" ht="12.75">
      <c r="A149" s="22"/>
      <c r="B149" s="55" t="s">
        <v>64</v>
      </c>
      <c r="C149" s="44" t="s">
        <v>213</v>
      </c>
      <c r="D149" s="60">
        <v>1</v>
      </c>
      <c r="E149" s="33" t="s">
        <v>214</v>
      </c>
      <c r="F149" s="83"/>
      <c r="G149" s="83"/>
      <c r="H149" s="35">
        <f t="shared" si="6"/>
        <v>0</v>
      </c>
      <c r="I149" s="10"/>
    </row>
    <row r="150" spans="1:9" s="9" customFormat="1" ht="12.75">
      <c r="A150" s="22"/>
      <c r="B150" s="55" t="s">
        <v>65</v>
      </c>
      <c r="C150" s="44" t="s">
        <v>215</v>
      </c>
      <c r="D150" s="60">
        <v>23</v>
      </c>
      <c r="E150" s="33" t="s">
        <v>61</v>
      </c>
      <c r="F150" s="83"/>
      <c r="G150" s="83"/>
      <c r="H150" s="35">
        <f t="shared" si="6"/>
        <v>0</v>
      </c>
      <c r="I150" s="10"/>
    </row>
    <row r="151" spans="1:9" s="9" customFormat="1" ht="12.75">
      <c r="A151" s="22"/>
      <c r="B151" s="55" t="s">
        <v>66</v>
      </c>
      <c r="C151" s="44" t="s">
        <v>216</v>
      </c>
      <c r="D151" s="60">
        <v>1</v>
      </c>
      <c r="E151" s="33" t="s">
        <v>23</v>
      </c>
      <c r="F151" s="83"/>
      <c r="G151" s="83"/>
      <c r="H151" s="35">
        <f t="shared" si="6"/>
        <v>0</v>
      </c>
      <c r="I151" s="10"/>
    </row>
    <row r="152" spans="1:9" s="9" customFormat="1" ht="12.75">
      <c r="A152" s="22"/>
      <c r="B152" s="55" t="s">
        <v>67</v>
      </c>
      <c r="C152" s="44" t="s">
        <v>217</v>
      </c>
      <c r="D152" s="60">
        <v>4</v>
      </c>
      <c r="E152" s="33" t="s">
        <v>23</v>
      </c>
      <c r="F152" s="83"/>
      <c r="G152" s="83"/>
      <c r="H152" s="35">
        <f t="shared" si="6"/>
        <v>0</v>
      </c>
      <c r="I152" s="10"/>
    </row>
    <row r="153" spans="1:9" s="9" customFormat="1" ht="12.75">
      <c r="A153" s="22"/>
      <c r="B153" s="55" t="s">
        <v>68</v>
      </c>
      <c r="C153" s="44" t="s">
        <v>218</v>
      </c>
      <c r="D153" s="60">
        <v>3</v>
      </c>
      <c r="E153" s="33" t="s">
        <v>23</v>
      </c>
      <c r="F153" s="83"/>
      <c r="G153" s="83"/>
      <c r="H153" s="35">
        <f t="shared" si="6"/>
        <v>0</v>
      </c>
      <c r="I153" s="10"/>
    </row>
    <row r="154" spans="1:9" s="9" customFormat="1" ht="12.75">
      <c r="A154" s="22"/>
      <c r="B154" s="55" t="s">
        <v>69</v>
      </c>
      <c r="C154" s="44" t="s">
        <v>219</v>
      </c>
      <c r="D154" s="60">
        <v>3</v>
      </c>
      <c r="E154" s="33" t="s">
        <v>23</v>
      </c>
      <c r="F154" s="83"/>
      <c r="G154" s="83"/>
      <c r="H154" s="35">
        <f t="shared" si="6"/>
        <v>0</v>
      </c>
      <c r="I154" s="10"/>
    </row>
    <row r="155" spans="1:9" s="9" customFormat="1" ht="12.75">
      <c r="A155" s="22"/>
      <c r="B155" s="55" t="s">
        <v>70</v>
      </c>
      <c r="C155" s="44" t="s">
        <v>220</v>
      </c>
      <c r="D155" s="60">
        <v>1</v>
      </c>
      <c r="E155" s="33" t="s">
        <v>23</v>
      </c>
      <c r="F155" s="83"/>
      <c r="G155" s="83"/>
      <c r="H155" s="35">
        <f t="shared" si="6"/>
        <v>0</v>
      </c>
      <c r="I155" s="10"/>
    </row>
    <row r="156" spans="1:9" s="9" customFormat="1" ht="12.75">
      <c r="A156" s="22"/>
      <c r="B156" s="55" t="s">
        <v>71</v>
      </c>
      <c r="C156" s="44" t="s">
        <v>221</v>
      </c>
      <c r="D156" s="60">
        <v>3</v>
      </c>
      <c r="E156" s="33" t="s">
        <v>23</v>
      </c>
      <c r="F156" s="83"/>
      <c r="G156" s="83"/>
      <c r="H156" s="35">
        <f t="shared" si="6"/>
        <v>0</v>
      </c>
      <c r="I156" s="10"/>
    </row>
    <row r="157" spans="1:9" s="9" customFormat="1" ht="12.75">
      <c r="A157" s="22"/>
      <c r="B157" s="55" t="s">
        <v>72</v>
      </c>
      <c r="C157" s="44" t="s">
        <v>222</v>
      </c>
      <c r="D157" s="60">
        <v>2</v>
      </c>
      <c r="E157" s="33" t="s">
        <v>23</v>
      </c>
      <c r="F157" s="83"/>
      <c r="G157" s="83"/>
      <c r="H157" s="35">
        <f t="shared" si="6"/>
        <v>0</v>
      </c>
      <c r="I157" s="10"/>
    </row>
    <row r="158" spans="1:9" s="9" customFormat="1" ht="12.75">
      <c r="A158" s="22"/>
      <c r="B158" s="55" t="s">
        <v>73</v>
      </c>
      <c r="C158" s="44" t="s">
        <v>223</v>
      </c>
      <c r="D158" s="60">
        <v>2</v>
      </c>
      <c r="E158" s="33" t="s">
        <v>23</v>
      </c>
      <c r="F158" s="83"/>
      <c r="G158" s="83"/>
      <c r="H158" s="35">
        <f t="shared" si="6"/>
        <v>0</v>
      </c>
      <c r="I158" s="10"/>
    </row>
    <row r="159" spans="1:9" s="9" customFormat="1" ht="12.75">
      <c r="A159" s="22"/>
      <c r="B159" s="55" t="s">
        <v>74</v>
      </c>
      <c r="C159" s="44" t="s">
        <v>224</v>
      </c>
      <c r="D159" s="60">
        <v>3</v>
      </c>
      <c r="E159" s="33" t="s">
        <v>23</v>
      </c>
      <c r="F159" s="83"/>
      <c r="G159" s="83"/>
      <c r="H159" s="35">
        <f t="shared" si="6"/>
        <v>0</v>
      </c>
      <c r="I159" s="10"/>
    </row>
    <row r="160" spans="1:9" s="9" customFormat="1" ht="12.75">
      <c r="A160" s="22"/>
      <c r="B160" s="55" t="s">
        <v>75</v>
      </c>
      <c r="C160" s="44" t="s">
        <v>225</v>
      </c>
      <c r="D160" s="60">
        <v>140</v>
      </c>
      <c r="E160" s="33" t="s">
        <v>61</v>
      </c>
      <c r="F160" s="83"/>
      <c r="G160" s="83"/>
      <c r="H160" s="35">
        <f t="shared" si="6"/>
        <v>0</v>
      </c>
      <c r="I160" s="10"/>
    </row>
    <row r="161" spans="1:9" s="9" customFormat="1" ht="25.5">
      <c r="A161" s="22"/>
      <c r="B161" s="55" t="s">
        <v>76</v>
      </c>
      <c r="C161" s="31" t="s">
        <v>259</v>
      </c>
      <c r="D161" s="60">
        <v>1</v>
      </c>
      <c r="E161" s="33" t="s">
        <v>23</v>
      </c>
      <c r="F161" s="83"/>
      <c r="G161" s="83"/>
      <c r="H161" s="35">
        <f t="shared" si="6"/>
        <v>0</v>
      </c>
      <c r="I161" s="10"/>
    </row>
    <row r="162" spans="1:9" s="9" customFormat="1" ht="12.75">
      <c r="A162" s="22"/>
      <c r="B162" s="55" t="s">
        <v>77</v>
      </c>
      <c r="C162" s="44" t="s">
        <v>226</v>
      </c>
      <c r="D162" s="60">
        <v>48</v>
      </c>
      <c r="E162" s="33" t="s">
        <v>23</v>
      </c>
      <c r="F162" s="83"/>
      <c r="G162" s="83"/>
      <c r="H162" s="35">
        <f t="shared" si="6"/>
        <v>0</v>
      </c>
      <c r="I162" s="10"/>
    </row>
    <row r="163" spans="1:9" s="9" customFormat="1" ht="12.75">
      <c r="A163" s="22"/>
      <c r="B163" s="55" t="s">
        <v>243</v>
      </c>
      <c r="C163" s="44" t="s">
        <v>227</v>
      </c>
      <c r="D163" s="60">
        <v>1</v>
      </c>
      <c r="E163" s="33" t="s">
        <v>23</v>
      </c>
      <c r="F163" s="83"/>
      <c r="G163" s="83"/>
      <c r="H163" s="35">
        <f t="shared" si="6"/>
        <v>0</v>
      </c>
      <c r="I163" s="10"/>
    </row>
    <row r="164" spans="1:9" s="9" customFormat="1" ht="12.75">
      <c r="A164" s="22"/>
      <c r="B164" s="55" t="s">
        <v>244</v>
      </c>
      <c r="C164" s="44" t="s">
        <v>228</v>
      </c>
      <c r="D164" s="60">
        <v>2</v>
      </c>
      <c r="E164" s="33" t="s">
        <v>23</v>
      </c>
      <c r="F164" s="83"/>
      <c r="G164" s="83"/>
      <c r="H164" s="35">
        <f t="shared" si="6"/>
        <v>0</v>
      </c>
      <c r="I164" s="10"/>
    </row>
    <row r="165" spans="1:9" s="9" customFormat="1" ht="25.5">
      <c r="A165" s="22"/>
      <c r="B165" s="55" t="s">
        <v>245</v>
      </c>
      <c r="C165" s="31" t="s">
        <v>258</v>
      </c>
      <c r="D165" s="60">
        <v>2</v>
      </c>
      <c r="E165" s="33" t="s">
        <v>23</v>
      </c>
      <c r="F165" s="83"/>
      <c r="G165" s="83"/>
      <c r="H165" s="35">
        <f t="shared" si="6"/>
        <v>0</v>
      </c>
      <c r="I165" s="10"/>
    </row>
    <row r="166" spans="1:9" s="9" customFormat="1" ht="25.5">
      <c r="A166" s="22"/>
      <c r="B166" s="55" t="s">
        <v>246</v>
      </c>
      <c r="C166" s="31" t="s">
        <v>257</v>
      </c>
      <c r="D166" s="60">
        <v>2</v>
      </c>
      <c r="E166" s="33" t="s">
        <v>23</v>
      </c>
      <c r="F166" s="83"/>
      <c r="G166" s="83"/>
      <c r="H166" s="35">
        <f t="shared" si="6"/>
        <v>0</v>
      </c>
      <c r="I166" s="10"/>
    </row>
    <row r="167" spans="1:9" s="9" customFormat="1" ht="12.75">
      <c r="A167" s="22"/>
      <c r="B167" s="55" t="s">
        <v>247</v>
      </c>
      <c r="C167" s="44" t="s">
        <v>229</v>
      </c>
      <c r="D167" s="60">
        <v>1</v>
      </c>
      <c r="E167" s="33" t="s">
        <v>80</v>
      </c>
      <c r="F167" s="83"/>
      <c r="G167" s="83"/>
      <c r="H167" s="35">
        <f t="shared" si="6"/>
        <v>0</v>
      </c>
      <c r="I167" s="10"/>
    </row>
    <row r="168" spans="1:9" s="9" customFormat="1" ht="12.75">
      <c r="A168" s="22"/>
      <c r="B168" s="55" t="s">
        <v>248</v>
      </c>
      <c r="C168" s="44" t="s">
        <v>230</v>
      </c>
      <c r="D168" s="60" t="s">
        <v>5</v>
      </c>
      <c r="E168" s="33"/>
      <c r="F168" s="57"/>
      <c r="G168" s="57"/>
      <c r="H168" s="35"/>
      <c r="I168" s="10"/>
    </row>
    <row r="169" spans="1:9" s="9" customFormat="1" ht="12.75">
      <c r="A169" s="22"/>
      <c r="B169" s="55" t="s">
        <v>326</v>
      </c>
      <c r="C169" s="44" t="s">
        <v>231</v>
      </c>
      <c r="D169" s="60">
        <v>3</v>
      </c>
      <c r="E169" s="33" t="s">
        <v>232</v>
      </c>
      <c r="F169" s="83"/>
      <c r="G169" s="83"/>
      <c r="H169" s="35">
        <f t="shared" si="6"/>
        <v>0</v>
      </c>
      <c r="I169" s="10"/>
    </row>
    <row r="170" spans="1:9" s="9" customFormat="1" ht="12.75">
      <c r="A170" s="22"/>
      <c r="B170" s="55" t="s">
        <v>327</v>
      </c>
      <c r="C170" s="44" t="s">
        <v>233</v>
      </c>
      <c r="D170" s="60">
        <v>2</v>
      </c>
      <c r="E170" s="33" t="s">
        <v>232</v>
      </c>
      <c r="F170" s="83"/>
      <c r="G170" s="83"/>
      <c r="H170" s="35">
        <f t="shared" si="6"/>
        <v>0</v>
      </c>
      <c r="I170" s="10"/>
    </row>
    <row r="171" spans="1:9" s="9" customFormat="1" ht="12.75">
      <c r="A171" s="22"/>
      <c r="B171" s="55" t="s">
        <v>249</v>
      </c>
      <c r="C171" s="44" t="s">
        <v>234</v>
      </c>
      <c r="D171" s="60">
        <v>12</v>
      </c>
      <c r="E171" s="33" t="s">
        <v>136</v>
      </c>
      <c r="F171" s="83"/>
      <c r="G171" s="83"/>
      <c r="H171" s="35">
        <f t="shared" si="6"/>
        <v>0</v>
      </c>
      <c r="I171" s="10"/>
    </row>
    <row r="172" spans="1:9" s="9" customFormat="1" ht="12.75">
      <c r="A172" s="22"/>
      <c r="B172" s="55" t="s">
        <v>250</v>
      </c>
      <c r="C172" s="44" t="s">
        <v>235</v>
      </c>
      <c r="D172" s="60">
        <v>38</v>
      </c>
      <c r="E172" s="33" t="s">
        <v>232</v>
      </c>
      <c r="F172" s="83"/>
      <c r="G172" s="83"/>
      <c r="H172" s="35">
        <f t="shared" si="6"/>
        <v>0</v>
      </c>
      <c r="I172" s="10"/>
    </row>
    <row r="173" spans="1:9" s="9" customFormat="1" ht="12.75">
      <c r="A173" s="22"/>
      <c r="B173" s="55" t="s">
        <v>251</v>
      </c>
      <c r="C173" s="44" t="s">
        <v>236</v>
      </c>
      <c r="D173" s="60">
        <v>12</v>
      </c>
      <c r="E173" s="33" t="s">
        <v>232</v>
      </c>
      <c r="F173" s="83"/>
      <c r="G173" s="83"/>
      <c r="H173" s="35">
        <f t="shared" si="6"/>
        <v>0</v>
      </c>
      <c r="I173" s="10"/>
    </row>
    <row r="174" spans="1:9" s="9" customFormat="1" ht="12.75">
      <c r="A174" s="22"/>
      <c r="B174" s="55" t="s">
        <v>252</v>
      </c>
      <c r="C174" s="44" t="s">
        <v>237</v>
      </c>
      <c r="D174" s="60">
        <v>28</v>
      </c>
      <c r="E174" s="33" t="s">
        <v>232</v>
      </c>
      <c r="F174" s="83"/>
      <c r="G174" s="83"/>
      <c r="H174" s="35">
        <f t="shared" si="6"/>
        <v>0</v>
      </c>
      <c r="I174" s="10"/>
    </row>
    <row r="175" spans="1:9" s="9" customFormat="1" ht="12.75">
      <c r="A175" s="22"/>
      <c r="B175" s="55" t="s">
        <v>253</v>
      </c>
      <c r="C175" s="44" t="s">
        <v>238</v>
      </c>
      <c r="D175" s="60">
        <v>56</v>
      </c>
      <c r="E175" s="33" t="s">
        <v>232</v>
      </c>
      <c r="F175" s="83"/>
      <c r="G175" s="83"/>
      <c r="H175" s="35">
        <f t="shared" si="6"/>
        <v>0</v>
      </c>
      <c r="I175" s="10"/>
    </row>
    <row r="176" spans="1:9" s="9" customFormat="1" ht="12.75">
      <c r="A176" s="22"/>
      <c r="B176" s="55" t="s">
        <v>254</v>
      </c>
      <c r="C176" s="44" t="s">
        <v>239</v>
      </c>
      <c r="D176" s="60">
        <v>1</v>
      </c>
      <c r="E176" s="33" t="s">
        <v>232</v>
      </c>
      <c r="F176" s="83"/>
      <c r="G176" s="83"/>
      <c r="H176" s="35">
        <f t="shared" si="6"/>
        <v>0</v>
      </c>
      <c r="I176" s="10"/>
    </row>
    <row r="177" spans="1:9" s="9" customFormat="1" ht="12.75">
      <c r="A177" s="22"/>
      <c r="B177" s="55" t="s">
        <v>255</v>
      </c>
      <c r="C177" s="44" t="s">
        <v>240</v>
      </c>
      <c r="D177" s="60">
        <v>2</v>
      </c>
      <c r="E177" s="33" t="s">
        <v>232</v>
      </c>
      <c r="F177" s="83"/>
      <c r="G177" s="83"/>
      <c r="H177" s="35">
        <f t="shared" si="6"/>
        <v>0</v>
      </c>
      <c r="I177" s="10"/>
    </row>
    <row r="178" spans="1:9" s="9" customFormat="1" ht="12.75">
      <c r="A178" s="22"/>
      <c r="B178" s="55" t="s">
        <v>256</v>
      </c>
      <c r="C178" s="44" t="s">
        <v>241</v>
      </c>
      <c r="D178" s="60">
        <v>2</v>
      </c>
      <c r="E178" s="33" t="s">
        <v>23</v>
      </c>
      <c r="F178" s="83"/>
      <c r="G178" s="83"/>
      <c r="H178" s="35">
        <f t="shared" si="6"/>
        <v>0</v>
      </c>
      <c r="I178" s="10"/>
    </row>
    <row r="179" spans="1:9" s="9" customFormat="1" ht="12.75">
      <c r="A179" s="22"/>
      <c r="B179" s="69"/>
      <c r="C179" s="70" t="s">
        <v>242</v>
      </c>
      <c r="D179" s="67"/>
      <c r="E179" s="71"/>
      <c r="F179" s="38">
        <f>SUMPRODUCT(F141:F178,D141:D178)</f>
        <v>0</v>
      </c>
      <c r="G179" s="38">
        <f>SUMPRODUCT(G141:G178,D141:D178)</f>
        <v>0</v>
      </c>
      <c r="H179" s="45">
        <f>SUM(H141:H178)</f>
        <v>0</v>
      </c>
      <c r="I179" s="10"/>
    </row>
    <row r="180" spans="1:9" s="9" customFormat="1" ht="12.75">
      <c r="A180" s="22"/>
      <c r="B180" s="72"/>
      <c r="C180" s="92" t="s">
        <v>83</v>
      </c>
      <c r="D180" s="92"/>
      <c r="E180" s="92"/>
      <c r="F180" s="92"/>
      <c r="G180" s="92"/>
      <c r="H180" s="93"/>
      <c r="I180" s="10"/>
    </row>
    <row r="181" spans="1:9" s="9" customFormat="1" ht="66" customHeight="1">
      <c r="A181" s="22"/>
      <c r="B181" s="72"/>
      <c r="C181" s="86" t="s">
        <v>52</v>
      </c>
      <c r="D181" s="87"/>
      <c r="E181" s="87"/>
      <c r="F181" s="87"/>
      <c r="G181" s="87"/>
      <c r="H181" s="88"/>
      <c r="I181" s="10"/>
    </row>
    <row r="182" spans="1:9" s="9" customFormat="1" ht="12.75">
      <c r="A182" s="22"/>
      <c r="B182" s="73"/>
      <c r="C182" s="86" t="s">
        <v>81</v>
      </c>
      <c r="D182" s="87"/>
      <c r="E182" s="87"/>
      <c r="F182" s="87"/>
      <c r="G182" s="87"/>
      <c r="H182" s="88"/>
      <c r="I182" s="10"/>
    </row>
    <row r="183" spans="1:9" s="9" customFormat="1" ht="12.75">
      <c r="A183" s="22"/>
      <c r="B183" s="30"/>
      <c r="C183" s="86" t="s">
        <v>53</v>
      </c>
      <c r="D183" s="87"/>
      <c r="E183" s="87"/>
      <c r="F183" s="87"/>
      <c r="G183" s="87"/>
      <c r="H183" s="88"/>
      <c r="I183" s="10"/>
    </row>
    <row r="184" spans="1:9" s="9" customFormat="1" ht="38.25" customHeight="1">
      <c r="A184" s="22"/>
      <c r="B184" s="30"/>
      <c r="C184" s="86" t="s">
        <v>86</v>
      </c>
      <c r="D184" s="87"/>
      <c r="E184" s="87"/>
      <c r="F184" s="87"/>
      <c r="G184" s="87"/>
      <c r="H184" s="88"/>
      <c r="I184" s="10"/>
    </row>
    <row r="185" spans="1:9" s="9" customFormat="1" ht="12" customHeight="1">
      <c r="A185" s="22"/>
      <c r="B185" s="30"/>
      <c r="C185" s="86" t="s">
        <v>51</v>
      </c>
      <c r="D185" s="87"/>
      <c r="E185" s="87"/>
      <c r="F185" s="87"/>
      <c r="G185" s="87"/>
      <c r="H185" s="88"/>
      <c r="I185" s="10"/>
    </row>
    <row r="186" spans="1:8" s="9" customFormat="1" ht="11.25" customHeight="1">
      <c r="A186" s="22"/>
      <c r="B186" s="74"/>
      <c r="C186" s="86" t="s">
        <v>54</v>
      </c>
      <c r="D186" s="87"/>
      <c r="E186" s="87"/>
      <c r="F186" s="87"/>
      <c r="G186" s="87"/>
      <c r="H186" s="88"/>
    </row>
    <row r="187" spans="1:8" s="9" customFormat="1" ht="39.75" customHeight="1">
      <c r="A187" s="22"/>
      <c r="B187" s="74"/>
      <c r="C187" s="86" t="s">
        <v>82</v>
      </c>
      <c r="D187" s="87"/>
      <c r="E187" s="87"/>
      <c r="F187" s="87"/>
      <c r="G187" s="87"/>
      <c r="H187" s="88"/>
    </row>
    <row r="188" spans="1:8" s="9" customFormat="1" ht="26.25" customHeight="1">
      <c r="A188" s="22"/>
      <c r="B188" s="74"/>
      <c r="C188" s="86" t="s">
        <v>85</v>
      </c>
      <c r="D188" s="87"/>
      <c r="E188" s="87"/>
      <c r="F188" s="87"/>
      <c r="G188" s="87"/>
      <c r="H188" s="88"/>
    </row>
    <row r="189" spans="1:8" s="9" customFormat="1" ht="26.25" customHeight="1">
      <c r="A189" s="22"/>
      <c r="B189" s="74"/>
      <c r="C189" s="86" t="s">
        <v>84</v>
      </c>
      <c r="D189" s="87"/>
      <c r="E189" s="87"/>
      <c r="F189" s="87"/>
      <c r="G189" s="87"/>
      <c r="H189" s="88"/>
    </row>
    <row r="190" spans="1:8" s="9" customFormat="1" ht="25.5" customHeight="1">
      <c r="A190" s="22"/>
      <c r="B190" s="74"/>
      <c r="C190" s="86" t="s">
        <v>87</v>
      </c>
      <c r="D190" s="87"/>
      <c r="E190" s="87"/>
      <c r="F190" s="87"/>
      <c r="G190" s="87"/>
      <c r="H190" s="88"/>
    </row>
    <row r="191" spans="1:8" s="9" customFormat="1" ht="37.5" customHeight="1">
      <c r="A191" s="22"/>
      <c r="B191" s="74"/>
      <c r="C191" s="86" t="s">
        <v>329</v>
      </c>
      <c r="D191" s="87"/>
      <c r="E191" s="87"/>
      <c r="F191" s="87"/>
      <c r="G191" s="87"/>
      <c r="H191" s="88"/>
    </row>
    <row r="192" spans="1:8" s="9" customFormat="1" ht="12.75">
      <c r="A192" s="22"/>
      <c r="B192" s="75"/>
      <c r="C192" s="92" t="s">
        <v>328</v>
      </c>
      <c r="D192" s="92"/>
      <c r="E192" s="92"/>
      <c r="F192" s="92"/>
      <c r="G192" s="92"/>
      <c r="H192" s="93"/>
    </row>
    <row r="193" spans="1:8" s="9" customFormat="1" ht="12.75">
      <c r="A193" s="22"/>
      <c r="B193" s="75"/>
      <c r="C193" s="86" t="s">
        <v>200</v>
      </c>
      <c r="D193" s="87"/>
      <c r="E193" s="87"/>
      <c r="F193" s="87"/>
      <c r="G193" s="87"/>
      <c r="H193" s="88"/>
    </row>
    <row r="194" spans="1:8" s="9" customFormat="1" ht="26.25" customHeight="1">
      <c r="A194" s="22"/>
      <c r="B194" s="75"/>
      <c r="C194" s="86" t="s">
        <v>330</v>
      </c>
      <c r="D194" s="87"/>
      <c r="E194" s="87"/>
      <c r="F194" s="87"/>
      <c r="G194" s="87"/>
      <c r="H194" s="88"/>
    </row>
    <row r="195" spans="1:8" s="9" customFormat="1" ht="26.25" customHeight="1">
      <c r="A195" s="22"/>
      <c r="B195" s="75"/>
      <c r="C195" s="86" t="s">
        <v>201</v>
      </c>
      <c r="D195" s="87"/>
      <c r="E195" s="87"/>
      <c r="F195" s="87"/>
      <c r="G195" s="87"/>
      <c r="H195" s="88"/>
    </row>
    <row r="196" spans="1:8" s="9" customFormat="1" ht="26.25" customHeight="1">
      <c r="A196" s="22"/>
      <c r="B196" s="75"/>
      <c r="C196" s="86" t="s">
        <v>202</v>
      </c>
      <c r="D196" s="87"/>
      <c r="E196" s="87"/>
      <c r="F196" s="87"/>
      <c r="G196" s="87"/>
      <c r="H196" s="88"/>
    </row>
    <row r="197" spans="1:8" s="9" customFormat="1" ht="12.75">
      <c r="A197" s="76"/>
      <c r="B197" s="77"/>
      <c r="C197" s="89" t="s">
        <v>331</v>
      </c>
      <c r="D197" s="90"/>
      <c r="E197" s="90"/>
      <c r="F197" s="90"/>
      <c r="G197" s="90"/>
      <c r="H197" s="91"/>
    </row>
    <row r="198" spans="1:9" s="9" customFormat="1" ht="18.75" customHeight="1">
      <c r="A198" s="78"/>
      <c r="B198" s="78"/>
      <c r="C198" s="79" t="s">
        <v>10</v>
      </c>
      <c r="D198" s="80"/>
      <c r="E198" s="81"/>
      <c r="F198" s="82" t="e">
        <f>SUM(F131,F138,F125,F107,F80,F46,F41,F179,F32,F50,F68,F112,F115)</f>
        <v>#VALUE!</v>
      </c>
      <c r="G198" s="82" t="e">
        <f>SUM(G131,G138,G125,G107,G80,G46,G41,G179,G32,G50,G68,G112,G115)</f>
        <v>#VALUE!</v>
      </c>
      <c r="H198" s="82">
        <f>SUM(H131,H138,H125,H107,H80,H46,H41,H179,H32,H50,H68,H112,H115)</f>
        <v>20</v>
      </c>
      <c r="I198" s="13"/>
    </row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pans="1:8" ht="12.75">
      <c r="A238" s="9"/>
      <c r="B238" s="9"/>
      <c r="C238" s="9"/>
      <c r="D238" s="9"/>
      <c r="E238" s="9"/>
      <c r="F238" s="9"/>
      <c r="G238" s="9"/>
      <c r="H238" s="9"/>
    </row>
    <row r="239" spans="1:8" ht="12.75">
      <c r="A239" s="9"/>
      <c r="B239" s="9"/>
      <c r="C239" s="9"/>
      <c r="D239" s="9"/>
      <c r="E239" s="9"/>
      <c r="F239" s="9"/>
      <c r="G239" s="9"/>
      <c r="H239" s="9"/>
    </row>
    <row r="240" spans="1:8" ht="12.75">
      <c r="A240" s="9"/>
      <c r="B240" s="9"/>
      <c r="C240" s="9"/>
      <c r="D240" s="9"/>
      <c r="E240" s="9"/>
      <c r="F240" s="9"/>
      <c r="G240" s="9"/>
      <c r="H240" s="9"/>
    </row>
    <row r="241" spans="1:8" ht="12.75">
      <c r="A241" s="9"/>
      <c r="B241" s="9"/>
      <c r="C241" s="9"/>
      <c r="D241" s="9"/>
      <c r="E241" s="9"/>
      <c r="F241" s="9"/>
      <c r="G241" s="9"/>
      <c r="H241" s="9"/>
    </row>
    <row r="242" spans="1:8" ht="12.75">
      <c r="A242" s="9"/>
      <c r="B242" s="9"/>
      <c r="C242" s="9"/>
      <c r="D242" s="9"/>
      <c r="E242" s="9"/>
      <c r="F242" s="9"/>
      <c r="G242" s="9"/>
      <c r="H242" s="9"/>
    </row>
    <row r="243" spans="1:8" ht="12.75">
      <c r="A243" s="9"/>
      <c r="B243" s="9"/>
      <c r="C243" s="9"/>
      <c r="D243" s="9"/>
      <c r="E243" s="9"/>
      <c r="F243" s="9"/>
      <c r="G243" s="9"/>
      <c r="H243" s="9"/>
    </row>
    <row r="244" spans="1:8" ht="12.75">
      <c r="A244" s="9"/>
      <c r="B244" s="9"/>
      <c r="C244" s="9"/>
      <c r="D244" s="9"/>
      <c r="E244" s="9"/>
      <c r="F244" s="9"/>
      <c r="G244" s="9"/>
      <c r="H244" s="9"/>
    </row>
    <row r="245" spans="1:8" ht="12.75">
      <c r="A245" s="9"/>
      <c r="B245" s="9"/>
      <c r="C245" s="9"/>
      <c r="D245" s="9"/>
      <c r="E245" s="9"/>
      <c r="F245" s="9"/>
      <c r="G245" s="9"/>
      <c r="H245" s="9"/>
    </row>
    <row r="246" spans="1:8" ht="12.75">
      <c r="A246" s="9"/>
      <c r="B246" s="9"/>
      <c r="C246" s="9"/>
      <c r="D246" s="9"/>
      <c r="E246" s="9"/>
      <c r="F246" s="9"/>
      <c r="G246" s="9"/>
      <c r="H246" s="9"/>
    </row>
    <row r="247" spans="1:8" ht="12.75">
      <c r="A247" s="9"/>
      <c r="B247" s="9"/>
      <c r="C247" s="9"/>
      <c r="D247" s="9"/>
      <c r="E247" s="9"/>
      <c r="F247" s="9"/>
      <c r="G247" s="9"/>
      <c r="H247" s="9"/>
    </row>
    <row r="248" spans="1:8" ht="12.75">
      <c r="A248" s="9"/>
      <c r="B248" s="9"/>
      <c r="C248" s="9"/>
      <c r="D248" s="9"/>
      <c r="E248" s="9"/>
      <c r="F248" s="9"/>
      <c r="G248" s="9"/>
      <c r="H248" s="9"/>
    </row>
    <row r="249" spans="1:8" ht="12.75">
      <c r="A249" s="9"/>
      <c r="B249" s="9"/>
      <c r="C249" s="9"/>
      <c r="D249" s="9"/>
      <c r="E249" s="9"/>
      <c r="F249" s="9"/>
      <c r="G249" s="9"/>
      <c r="H249" s="9"/>
    </row>
    <row r="250" spans="1:8" ht="12.75">
      <c r="A250" s="9"/>
      <c r="B250" s="9"/>
      <c r="C250" s="9"/>
      <c r="D250" s="9"/>
      <c r="E250" s="9"/>
      <c r="F250" s="9"/>
      <c r="G250" s="9"/>
      <c r="H250" s="9"/>
    </row>
    <row r="251" spans="1:8" ht="12.75">
      <c r="A251" s="9"/>
      <c r="B251" s="9"/>
      <c r="C251" s="9"/>
      <c r="D251" s="9"/>
      <c r="E251" s="9"/>
      <c r="F251" s="9"/>
      <c r="G251" s="9"/>
      <c r="H251" s="9"/>
    </row>
    <row r="252" spans="1:8" ht="12.75">
      <c r="A252" s="9"/>
      <c r="B252" s="9"/>
      <c r="C252" s="9"/>
      <c r="D252" s="9"/>
      <c r="E252" s="9"/>
      <c r="F252" s="9"/>
      <c r="G252" s="9"/>
      <c r="H252" s="9"/>
    </row>
    <row r="253" spans="1:8" ht="12.75">
      <c r="A253" s="9"/>
      <c r="B253" s="9"/>
      <c r="C253" s="9"/>
      <c r="D253" s="9"/>
      <c r="E253" s="9"/>
      <c r="F253" s="9"/>
      <c r="G253" s="9"/>
      <c r="H253" s="9"/>
    </row>
    <row r="254" spans="1:8" ht="12.75">
      <c r="A254" s="9"/>
      <c r="B254" s="9"/>
      <c r="C254" s="9"/>
      <c r="D254" s="9"/>
      <c r="E254" s="9"/>
      <c r="F254" s="9"/>
      <c r="G254" s="9"/>
      <c r="H254" s="9"/>
    </row>
    <row r="255" spans="1:8" ht="12.75">
      <c r="A255" s="9"/>
      <c r="B255" s="9"/>
      <c r="C255" s="9"/>
      <c r="D255" s="9"/>
      <c r="E255" s="9"/>
      <c r="F255" s="9"/>
      <c r="G255" s="9"/>
      <c r="H255" s="9"/>
    </row>
    <row r="256" spans="1:8" ht="12.75">
      <c r="A256" s="9"/>
      <c r="B256" s="9"/>
      <c r="C256" s="9"/>
      <c r="D256" s="9"/>
      <c r="E256" s="9"/>
      <c r="F256" s="9"/>
      <c r="G256" s="9"/>
      <c r="H256" s="9"/>
    </row>
    <row r="257" spans="1:8" ht="12.75">
      <c r="A257" s="9"/>
      <c r="B257" s="9"/>
      <c r="C257" s="9"/>
      <c r="D257" s="9"/>
      <c r="E257" s="9"/>
      <c r="F257" s="9"/>
      <c r="G257" s="9"/>
      <c r="H257" s="9"/>
    </row>
    <row r="258" spans="1:8" ht="12.75">
      <c r="A258" s="9"/>
      <c r="B258" s="9"/>
      <c r="C258" s="9"/>
      <c r="D258" s="9"/>
      <c r="E258" s="9"/>
      <c r="F258" s="9"/>
      <c r="G258" s="9"/>
      <c r="H258" s="9"/>
    </row>
    <row r="259" spans="1:8" ht="12.75">
      <c r="A259" s="9"/>
      <c r="B259" s="9"/>
      <c r="C259" s="9"/>
      <c r="D259" s="9"/>
      <c r="E259" s="9"/>
      <c r="F259" s="9"/>
      <c r="G259" s="9"/>
      <c r="H259" s="9"/>
    </row>
    <row r="260" spans="1:8" ht="12.75">
      <c r="A260" s="9"/>
      <c r="B260" s="9"/>
      <c r="C260" s="9"/>
      <c r="D260" s="9"/>
      <c r="E260" s="9"/>
      <c r="F260" s="9"/>
      <c r="G260" s="9"/>
      <c r="H260" s="9"/>
    </row>
    <row r="261" spans="1:8" ht="12.75">
      <c r="A261" s="9"/>
      <c r="B261" s="9"/>
      <c r="C261" s="9"/>
      <c r="D261" s="9"/>
      <c r="E261" s="9"/>
      <c r="F261" s="9"/>
      <c r="G261" s="9"/>
      <c r="H261" s="9"/>
    </row>
    <row r="262" spans="1:8" ht="12.75">
      <c r="A262" s="9"/>
      <c r="B262" s="9"/>
      <c r="C262" s="9"/>
      <c r="D262" s="9"/>
      <c r="E262" s="9"/>
      <c r="F262" s="9"/>
      <c r="G262" s="9"/>
      <c r="H262" s="9"/>
    </row>
    <row r="263" spans="1:8" ht="12.75">
      <c r="A263" s="9"/>
      <c r="B263" s="9"/>
      <c r="C263" s="9"/>
      <c r="D263" s="9"/>
      <c r="E263" s="9"/>
      <c r="F263" s="9"/>
      <c r="G263" s="9"/>
      <c r="H263" s="9"/>
    </row>
    <row r="264" spans="1:8" ht="12.75">
      <c r="A264" s="9"/>
      <c r="B264" s="9"/>
      <c r="C264" s="9"/>
      <c r="D264" s="9"/>
      <c r="E264" s="9"/>
      <c r="F264" s="9"/>
      <c r="G264" s="9"/>
      <c r="H264" s="9"/>
    </row>
    <row r="265" spans="1:8" ht="12.75">
      <c r="A265" s="9"/>
      <c r="B265" s="9"/>
      <c r="C265" s="9"/>
      <c r="D265" s="9"/>
      <c r="E265" s="9"/>
      <c r="F265" s="9"/>
      <c r="G265" s="9"/>
      <c r="H265" s="9"/>
    </row>
    <row r="266" spans="1:8" ht="12.75">
      <c r="A266" s="9"/>
      <c r="B266" s="9"/>
      <c r="C266" s="9"/>
      <c r="D266" s="9"/>
      <c r="E266" s="9"/>
      <c r="F266" s="9"/>
      <c r="G266" s="9"/>
      <c r="H266" s="9"/>
    </row>
    <row r="267" spans="1:8" ht="12.75">
      <c r="A267" s="9"/>
      <c r="B267" s="9"/>
      <c r="C267" s="9"/>
      <c r="D267" s="9"/>
      <c r="E267" s="9"/>
      <c r="F267" s="9"/>
      <c r="G267" s="9"/>
      <c r="H267" s="9"/>
    </row>
    <row r="268" spans="1:8" ht="12.75">
      <c r="A268" s="9"/>
      <c r="B268" s="9"/>
      <c r="C268" s="9"/>
      <c r="D268" s="9"/>
      <c r="E268" s="9"/>
      <c r="F268" s="9"/>
      <c r="G268" s="9"/>
      <c r="H268" s="9"/>
    </row>
    <row r="269" spans="1:8" ht="12.75">
      <c r="A269" s="9"/>
      <c r="B269" s="9"/>
      <c r="C269" s="9"/>
      <c r="D269" s="9"/>
      <c r="E269" s="9"/>
      <c r="F269" s="9"/>
      <c r="G269" s="9"/>
      <c r="H269" s="9"/>
    </row>
    <row r="270" spans="1:8" ht="12.75">
      <c r="A270" s="9"/>
      <c r="B270" s="9"/>
      <c r="C270" s="9"/>
      <c r="D270" s="9"/>
      <c r="E270" s="9"/>
      <c r="F270" s="9"/>
      <c r="G270" s="9"/>
      <c r="H270" s="9"/>
    </row>
    <row r="271" spans="1:8" ht="12.75">
      <c r="A271" s="9"/>
      <c r="B271" s="9"/>
      <c r="C271" s="9"/>
      <c r="D271" s="9"/>
      <c r="E271" s="9"/>
      <c r="F271" s="9"/>
      <c r="G271" s="9"/>
      <c r="H271" s="9"/>
    </row>
    <row r="272" spans="1:8" ht="12.75">
      <c r="A272" s="9"/>
      <c r="B272" s="9"/>
      <c r="C272" s="9"/>
      <c r="D272" s="9"/>
      <c r="E272" s="9"/>
      <c r="F272" s="9"/>
      <c r="G272" s="9"/>
      <c r="H272" s="9"/>
    </row>
    <row r="273" spans="1:8" ht="12.75">
      <c r="A273" s="9"/>
      <c r="B273" s="9"/>
      <c r="C273" s="9"/>
      <c r="D273" s="9"/>
      <c r="E273" s="9"/>
      <c r="F273" s="9"/>
      <c r="G273" s="9"/>
      <c r="H273" s="9"/>
    </row>
    <row r="274" spans="1:8" ht="12.75">
      <c r="A274" s="9"/>
      <c r="B274" s="9"/>
      <c r="C274" s="9"/>
      <c r="D274" s="9"/>
      <c r="E274" s="9"/>
      <c r="F274" s="9"/>
      <c r="G274" s="9"/>
      <c r="H274" s="9"/>
    </row>
    <row r="275" spans="1:8" ht="12.75">
      <c r="A275" s="9"/>
      <c r="B275" s="9"/>
      <c r="C275" s="9"/>
      <c r="D275" s="9"/>
      <c r="E275" s="9"/>
      <c r="F275" s="9"/>
      <c r="G275" s="9"/>
      <c r="H275" s="9"/>
    </row>
    <row r="276" spans="1:8" ht="12.75">
      <c r="A276" s="9"/>
      <c r="B276" s="9"/>
      <c r="C276" s="9"/>
      <c r="D276" s="9"/>
      <c r="E276" s="9"/>
      <c r="F276" s="9"/>
      <c r="G276" s="9"/>
      <c r="H276" s="9"/>
    </row>
    <row r="277" spans="1:8" ht="12.75">
      <c r="A277" s="9"/>
      <c r="B277" s="9"/>
      <c r="C277" s="9"/>
      <c r="D277" s="9"/>
      <c r="E277" s="9"/>
      <c r="F277" s="9"/>
      <c r="G277" s="9"/>
      <c r="H277" s="9"/>
    </row>
    <row r="278" spans="1:8" ht="12.75">
      <c r="A278" s="9"/>
      <c r="B278" s="9"/>
      <c r="C278" s="9"/>
      <c r="D278" s="9"/>
      <c r="E278" s="9"/>
      <c r="F278" s="9"/>
      <c r="G278" s="9"/>
      <c r="H278" s="9"/>
    </row>
    <row r="279" spans="1:8" ht="12.75">
      <c r="A279" s="9"/>
      <c r="B279" s="9"/>
      <c r="C279" s="9"/>
      <c r="D279" s="9"/>
      <c r="E279" s="9"/>
      <c r="F279" s="9"/>
      <c r="G279" s="9"/>
      <c r="H279" s="9"/>
    </row>
    <row r="280" spans="1:8" ht="12.75">
      <c r="A280" s="9"/>
      <c r="B280" s="9"/>
      <c r="C280" s="9"/>
      <c r="D280" s="9"/>
      <c r="E280" s="9"/>
      <c r="F280" s="9"/>
      <c r="G280" s="9"/>
      <c r="H280" s="9"/>
    </row>
    <row r="281" spans="1:8" ht="12.75">
      <c r="A281" s="9"/>
      <c r="B281" s="9"/>
      <c r="C281" s="9"/>
      <c r="D281" s="9"/>
      <c r="E281" s="9"/>
      <c r="F281" s="9"/>
      <c r="G281" s="9"/>
      <c r="H281" s="9"/>
    </row>
    <row r="282" spans="1:8" ht="12.75">
      <c r="A282" s="9"/>
      <c r="B282" s="9"/>
      <c r="C282" s="9"/>
      <c r="D282" s="9"/>
      <c r="E282" s="9"/>
      <c r="F282" s="9"/>
      <c r="G282" s="9"/>
      <c r="H282" s="9"/>
    </row>
    <row r="283" spans="1:8" ht="12.75">
      <c r="A283" s="9"/>
      <c r="B283" s="9"/>
      <c r="C283" s="9"/>
      <c r="D283" s="9"/>
      <c r="E283" s="9"/>
      <c r="F283" s="9"/>
      <c r="G283" s="9"/>
      <c r="H283" s="9"/>
    </row>
    <row r="284" spans="1:8" ht="12.75">
      <c r="A284" s="9"/>
      <c r="B284" s="9"/>
      <c r="C284" s="9"/>
      <c r="D284" s="9"/>
      <c r="E284" s="9"/>
      <c r="F284" s="9"/>
      <c r="G284" s="9"/>
      <c r="H284" s="9"/>
    </row>
    <row r="285" spans="1:8" ht="12.75">
      <c r="A285" s="9"/>
      <c r="B285" s="9"/>
      <c r="C285" s="9"/>
      <c r="D285" s="9"/>
      <c r="E285" s="9"/>
      <c r="F285" s="9"/>
      <c r="G285" s="9"/>
      <c r="H285" s="9"/>
    </row>
    <row r="286" spans="1:8" ht="12.75">
      <c r="A286" s="9"/>
      <c r="B286" s="9"/>
      <c r="C286" s="9"/>
      <c r="D286" s="9"/>
      <c r="E286" s="9"/>
      <c r="F286" s="9"/>
      <c r="G286" s="9"/>
      <c r="H286" s="9"/>
    </row>
    <row r="287" spans="1:8" ht="12.75">
      <c r="A287" s="9"/>
      <c r="B287" s="9"/>
      <c r="C287" s="9"/>
      <c r="D287" s="9"/>
      <c r="E287" s="9"/>
      <c r="F287" s="9"/>
      <c r="G287" s="9"/>
      <c r="H287" s="9"/>
    </row>
    <row r="288" spans="1:8" ht="12.75">
      <c r="A288" s="9"/>
      <c r="B288" s="9"/>
      <c r="C288" s="9"/>
      <c r="D288" s="9"/>
      <c r="E288" s="9"/>
      <c r="F288" s="9"/>
      <c r="G288" s="9"/>
      <c r="H288" s="9"/>
    </row>
    <row r="289" spans="1:8" ht="12.75">
      <c r="A289" s="9"/>
      <c r="B289" s="9"/>
      <c r="C289" s="9"/>
      <c r="D289" s="9"/>
      <c r="E289" s="9"/>
      <c r="F289" s="9"/>
      <c r="G289" s="9"/>
      <c r="H289" s="9"/>
    </row>
    <row r="290" spans="1:8" ht="12.75">
      <c r="A290" s="9"/>
      <c r="B290" s="9"/>
      <c r="C290" s="9"/>
      <c r="D290" s="9"/>
      <c r="E290" s="9"/>
      <c r="F290" s="9"/>
      <c r="G290" s="9"/>
      <c r="H290" s="9"/>
    </row>
    <row r="291" spans="1:8" ht="12.75">
      <c r="A291" s="9"/>
      <c r="B291" s="9"/>
      <c r="C291" s="9"/>
      <c r="D291" s="9"/>
      <c r="E291" s="9"/>
      <c r="F291" s="9"/>
      <c r="G291" s="9"/>
      <c r="H291" s="9"/>
    </row>
    <row r="292" spans="1:8" ht="12.75">
      <c r="A292" s="9"/>
      <c r="B292" s="9"/>
      <c r="C292" s="9"/>
      <c r="D292" s="9"/>
      <c r="E292" s="9"/>
      <c r="F292" s="9"/>
      <c r="G292" s="9"/>
      <c r="H292" s="9"/>
    </row>
    <row r="293" spans="1:8" ht="12.75">
      <c r="A293" s="9"/>
      <c r="B293" s="9"/>
      <c r="C293" s="9"/>
      <c r="D293" s="9"/>
      <c r="E293" s="9"/>
      <c r="F293" s="9"/>
      <c r="G293" s="9"/>
      <c r="H293" s="9"/>
    </row>
    <row r="294" spans="1:8" ht="12.75">
      <c r="A294" s="9"/>
      <c r="B294" s="9"/>
      <c r="C294" s="9"/>
      <c r="D294" s="9"/>
      <c r="E294" s="9"/>
      <c r="F294" s="9"/>
      <c r="G294" s="9"/>
      <c r="H294" s="9"/>
    </row>
    <row r="295" spans="1:8" ht="12.75">
      <c r="A295" s="9"/>
      <c r="B295" s="9"/>
      <c r="C295" s="9"/>
      <c r="D295" s="9"/>
      <c r="E295" s="9"/>
      <c r="F295" s="9"/>
      <c r="G295" s="9"/>
      <c r="H295" s="9"/>
    </row>
    <row r="296" spans="1:8" ht="12.75">
      <c r="A296" s="9"/>
      <c r="B296" s="9"/>
      <c r="C296" s="9"/>
      <c r="D296" s="9"/>
      <c r="E296" s="9"/>
      <c r="F296" s="9"/>
      <c r="G296" s="9"/>
      <c r="H296" s="9"/>
    </row>
    <row r="297" spans="1:8" ht="12.75">
      <c r="A297" s="9"/>
      <c r="B297" s="9"/>
      <c r="C297" s="9"/>
      <c r="D297" s="9"/>
      <c r="E297" s="9"/>
      <c r="F297" s="9"/>
      <c r="G297" s="9"/>
      <c r="H297" s="9"/>
    </row>
    <row r="298" spans="1:8" ht="12.75">
      <c r="A298" s="9"/>
      <c r="B298" s="9"/>
      <c r="C298" s="9"/>
      <c r="D298" s="9"/>
      <c r="E298" s="9"/>
      <c r="F298" s="9"/>
      <c r="G298" s="9"/>
      <c r="H298" s="9"/>
    </row>
    <row r="299" spans="1:8" ht="12.75">
      <c r="A299" s="9"/>
      <c r="B299" s="9"/>
      <c r="C299" s="9"/>
      <c r="D299" s="9"/>
      <c r="E299" s="9"/>
      <c r="F299" s="9"/>
      <c r="G299" s="9"/>
      <c r="H299" s="9"/>
    </row>
    <row r="300" spans="1:8" ht="12.75">
      <c r="A300" s="9"/>
      <c r="B300" s="9"/>
      <c r="C300" s="9"/>
      <c r="D300" s="9"/>
      <c r="E300" s="9"/>
      <c r="F300" s="9"/>
      <c r="G300" s="9"/>
      <c r="H300" s="9"/>
    </row>
    <row r="301" spans="1:8" ht="12.75">
      <c r="A301" s="9"/>
      <c r="B301" s="9"/>
      <c r="C301" s="9"/>
      <c r="D301" s="9"/>
      <c r="E301" s="9"/>
      <c r="F301" s="9"/>
      <c r="G301" s="9"/>
      <c r="H301" s="9"/>
    </row>
    <row r="302" spans="1:8" ht="12.75">
      <c r="A302" s="9"/>
      <c r="B302" s="9"/>
      <c r="C302" s="9"/>
      <c r="D302" s="9"/>
      <c r="E302" s="9"/>
      <c r="F302" s="9"/>
      <c r="G302" s="9"/>
      <c r="H302" s="9"/>
    </row>
    <row r="303" spans="1:8" ht="12.75">
      <c r="A303" s="9"/>
      <c r="B303" s="9"/>
      <c r="C303" s="9"/>
      <c r="D303" s="9"/>
      <c r="E303" s="9"/>
      <c r="F303" s="9"/>
      <c r="G303" s="9"/>
      <c r="H303" s="9"/>
    </row>
    <row r="304" spans="1:8" ht="12.75">
      <c r="A304" s="9"/>
      <c r="B304" s="9"/>
      <c r="C304" s="9"/>
      <c r="D304" s="9"/>
      <c r="E304" s="9"/>
      <c r="F304" s="9"/>
      <c r="G304" s="9"/>
      <c r="H304" s="9"/>
    </row>
    <row r="305" spans="1:8" ht="12.75">
      <c r="A305" s="9"/>
      <c r="B305" s="9"/>
      <c r="C305" s="9"/>
      <c r="D305" s="9"/>
      <c r="E305" s="9"/>
      <c r="F305" s="9"/>
      <c r="G305" s="9"/>
      <c r="H305" s="9"/>
    </row>
    <row r="306" spans="1:8" ht="12.75">
      <c r="A306" s="9"/>
      <c r="B306" s="9"/>
      <c r="C306" s="9"/>
      <c r="D306" s="9"/>
      <c r="E306" s="9"/>
      <c r="F306" s="9"/>
      <c r="G306" s="9"/>
      <c r="H306" s="9"/>
    </row>
    <row r="307" spans="1:8" ht="12.75">
      <c r="A307" s="9"/>
      <c r="B307" s="9"/>
      <c r="C307" s="9"/>
      <c r="D307" s="9"/>
      <c r="E307" s="9"/>
      <c r="F307" s="9"/>
      <c r="G307" s="9"/>
      <c r="H307" s="9"/>
    </row>
    <row r="308" spans="1:8" ht="12.75">
      <c r="A308" s="9"/>
      <c r="B308" s="9"/>
      <c r="C308" s="9"/>
      <c r="D308" s="9"/>
      <c r="E308" s="9"/>
      <c r="F308" s="9"/>
      <c r="G308" s="9"/>
      <c r="H308" s="9"/>
    </row>
    <row r="309" spans="1:8" ht="12.75">
      <c r="A309" s="9"/>
      <c r="B309" s="9"/>
      <c r="C309" s="9"/>
      <c r="D309" s="9"/>
      <c r="E309" s="9"/>
      <c r="F309" s="9"/>
      <c r="G309" s="9"/>
      <c r="H309" s="9"/>
    </row>
    <row r="310" spans="1:8" ht="12.75">
      <c r="A310" s="9"/>
      <c r="B310" s="9"/>
      <c r="C310" s="9"/>
      <c r="D310" s="9"/>
      <c r="E310" s="9"/>
      <c r="F310" s="9"/>
      <c r="G310" s="9"/>
      <c r="H310" s="9"/>
    </row>
    <row r="311" spans="1:8" ht="12.75">
      <c r="A311" s="9"/>
      <c r="B311" s="9"/>
      <c r="C311" s="9"/>
      <c r="D311" s="9"/>
      <c r="E311" s="9"/>
      <c r="F311" s="9"/>
      <c r="G311" s="9"/>
      <c r="H311" s="9"/>
    </row>
    <row r="312" spans="1:8" ht="12.75">
      <c r="A312" s="9"/>
      <c r="B312" s="9"/>
      <c r="C312" s="9"/>
      <c r="D312" s="9"/>
      <c r="E312" s="9"/>
      <c r="F312" s="9"/>
      <c r="G312" s="9"/>
      <c r="H312" s="9"/>
    </row>
    <row r="313" spans="1:8" ht="12.75">
      <c r="A313" s="9"/>
      <c r="B313" s="9"/>
      <c r="C313" s="9"/>
      <c r="D313" s="9"/>
      <c r="E313" s="9"/>
      <c r="F313" s="9"/>
      <c r="G313" s="9"/>
      <c r="H313" s="9"/>
    </row>
    <row r="314" spans="1:8" ht="12.75">
      <c r="A314" s="9"/>
      <c r="B314" s="9"/>
      <c r="C314" s="9"/>
      <c r="D314" s="9"/>
      <c r="E314" s="9"/>
      <c r="F314" s="9"/>
      <c r="G314" s="9"/>
      <c r="H314" s="9"/>
    </row>
    <row r="315" spans="1:8" ht="12.75">
      <c r="A315" s="9"/>
      <c r="B315" s="9"/>
      <c r="C315" s="9"/>
      <c r="D315" s="9"/>
      <c r="E315" s="9"/>
      <c r="F315" s="9"/>
      <c r="G315" s="9"/>
      <c r="H315" s="9"/>
    </row>
    <row r="316" spans="1:8" ht="12.75">
      <c r="A316" s="9"/>
      <c r="B316" s="9"/>
      <c r="C316" s="9"/>
      <c r="D316" s="9"/>
      <c r="E316" s="9"/>
      <c r="F316" s="9"/>
      <c r="G316" s="9"/>
      <c r="H316" s="9"/>
    </row>
    <row r="317" spans="1:8" ht="12.75">
      <c r="A317" s="9"/>
      <c r="B317" s="9"/>
      <c r="C317" s="9"/>
      <c r="D317" s="9"/>
      <c r="E317" s="9"/>
      <c r="F317" s="9"/>
      <c r="G317" s="9"/>
      <c r="H317" s="9"/>
    </row>
    <row r="318" spans="1:8" ht="12.75">
      <c r="A318" s="9"/>
      <c r="B318" s="9"/>
      <c r="C318" s="9"/>
      <c r="D318" s="9"/>
      <c r="E318" s="9"/>
      <c r="F318" s="9"/>
      <c r="G318" s="9"/>
      <c r="H318" s="9"/>
    </row>
    <row r="319" spans="1:8" ht="12.75">
      <c r="A319" s="9"/>
      <c r="B319" s="9"/>
      <c r="C319" s="9"/>
      <c r="D319" s="9"/>
      <c r="E319" s="9"/>
      <c r="F319" s="9"/>
      <c r="G319" s="9"/>
      <c r="H319" s="9"/>
    </row>
    <row r="320" spans="1:8" ht="12.75">
      <c r="A320" s="9"/>
      <c r="B320" s="9"/>
      <c r="C320" s="9"/>
      <c r="D320" s="9"/>
      <c r="E320" s="9"/>
      <c r="F320" s="9"/>
      <c r="G320" s="9"/>
      <c r="H320" s="9"/>
    </row>
    <row r="321" spans="1:8" ht="12.75">
      <c r="A321" s="9"/>
      <c r="B321" s="9"/>
      <c r="C321" s="9"/>
      <c r="D321" s="9"/>
      <c r="E321" s="9"/>
      <c r="F321" s="9"/>
      <c r="G321" s="9"/>
      <c r="H321" s="9"/>
    </row>
    <row r="322" spans="1:8" ht="12.75">
      <c r="A322" s="9"/>
      <c r="B322" s="9"/>
      <c r="C322" s="9"/>
      <c r="D322" s="9"/>
      <c r="E322" s="9"/>
      <c r="F322" s="9"/>
      <c r="G322" s="9"/>
      <c r="H322" s="9"/>
    </row>
    <row r="323" spans="1:8" ht="12.75">
      <c r="A323" s="9"/>
      <c r="B323" s="9"/>
      <c r="C323" s="9"/>
      <c r="D323" s="9"/>
      <c r="E323" s="9"/>
      <c r="F323" s="9"/>
      <c r="G323" s="9"/>
      <c r="H323" s="9"/>
    </row>
    <row r="324" spans="1:8" ht="12.75">
      <c r="A324" s="9"/>
      <c r="B324" s="9"/>
      <c r="C324" s="9"/>
      <c r="D324" s="9"/>
      <c r="E324" s="9"/>
      <c r="F324" s="9"/>
      <c r="G324" s="9"/>
      <c r="H324" s="9"/>
    </row>
    <row r="325" spans="1:8" ht="12.75">
      <c r="A325" s="9"/>
      <c r="B325" s="9"/>
      <c r="C325" s="9"/>
      <c r="D325" s="9"/>
      <c r="E325" s="9"/>
      <c r="F325" s="9"/>
      <c r="G325" s="9"/>
      <c r="H325" s="9"/>
    </row>
    <row r="326" spans="1:8" ht="12.75">
      <c r="A326" s="9"/>
      <c r="B326" s="9"/>
      <c r="C326" s="9"/>
      <c r="D326" s="9"/>
      <c r="E326" s="9"/>
      <c r="F326" s="9"/>
      <c r="G326" s="9"/>
      <c r="H326" s="9"/>
    </row>
    <row r="327" spans="1:8" ht="12.75">
      <c r="A327" s="9"/>
      <c r="B327" s="9"/>
      <c r="C327" s="9"/>
      <c r="D327" s="9"/>
      <c r="E327" s="9"/>
      <c r="F327" s="9"/>
      <c r="G327" s="9"/>
      <c r="H327" s="9"/>
    </row>
    <row r="328" spans="1:8" ht="12.75">
      <c r="A328" s="9"/>
      <c r="B328" s="9"/>
      <c r="C328" s="9"/>
      <c r="D328" s="9"/>
      <c r="E328" s="9"/>
      <c r="F328" s="9"/>
      <c r="G328" s="9"/>
      <c r="H328" s="9"/>
    </row>
    <row r="329" spans="1:8" ht="12.75">
      <c r="A329" s="9"/>
      <c r="B329" s="9"/>
      <c r="C329" s="9"/>
      <c r="D329" s="9"/>
      <c r="E329" s="9"/>
      <c r="F329" s="9"/>
      <c r="G329" s="9"/>
      <c r="H329" s="9"/>
    </row>
    <row r="330" spans="1:8" ht="12.75">
      <c r="A330" s="9"/>
      <c r="B330" s="9"/>
      <c r="C330" s="9"/>
      <c r="D330" s="9"/>
      <c r="E330" s="9"/>
      <c r="F330" s="9"/>
      <c r="G330" s="9"/>
      <c r="H330" s="9"/>
    </row>
    <row r="331" spans="1:8" ht="12.75">
      <c r="A331" s="9"/>
      <c r="B331" s="9"/>
      <c r="C331" s="9"/>
      <c r="D331" s="9"/>
      <c r="E331" s="9"/>
      <c r="F331" s="9"/>
      <c r="G331" s="9"/>
      <c r="H331" s="9"/>
    </row>
    <row r="332" spans="1:8" ht="12.75">
      <c r="A332" s="9"/>
      <c r="B332" s="9"/>
      <c r="C332" s="9"/>
      <c r="D332" s="9"/>
      <c r="E332" s="9"/>
      <c r="F332" s="9"/>
      <c r="G332" s="9"/>
      <c r="H332" s="9"/>
    </row>
    <row r="333" spans="1:8" ht="12.75">
      <c r="A333" s="9"/>
      <c r="B333" s="9"/>
      <c r="C333" s="9"/>
      <c r="D333" s="9"/>
      <c r="E333" s="9"/>
      <c r="F333" s="9"/>
      <c r="G333" s="9"/>
      <c r="H333" s="9"/>
    </row>
    <row r="334" spans="1:8" ht="12.75">
      <c r="A334" s="9"/>
      <c r="B334" s="9"/>
      <c r="C334" s="9"/>
      <c r="D334" s="9"/>
      <c r="E334" s="9"/>
      <c r="F334" s="9"/>
      <c r="G334" s="9"/>
      <c r="H334" s="9"/>
    </row>
    <row r="335" spans="1:8" ht="12.75">
      <c r="A335" s="9"/>
      <c r="B335" s="9"/>
      <c r="C335" s="9"/>
      <c r="D335" s="9"/>
      <c r="E335" s="9"/>
      <c r="F335" s="9"/>
      <c r="G335" s="9"/>
      <c r="H335" s="9"/>
    </row>
    <row r="336" spans="1:8" ht="12.75">
      <c r="A336" s="9"/>
      <c r="B336" s="9"/>
      <c r="C336" s="9"/>
      <c r="D336" s="9"/>
      <c r="E336" s="9"/>
      <c r="F336" s="9"/>
      <c r="G336" s="9"/>
      <c r="H336" s="9"/>
    </row>
    <row r="337" spans="1:8" ht="12.75">
      <c r="A337" s="9"/>
      <c r="B337" s="9"/>
      <c r="C337" s="9"/>
      <c r="D337" s="9"/>
      <c r="E337" s="9"/>
      <c r="F337" s="9"/>
      <c r="G337" s="9"/>
      <c r="H337" s="9"/>
    </row>
    <row r="338" spans="1:8" ht="12.75">
      <c r="A338" s="9"/>
      <c r="B338" s="9"/>
      <c r="C338" s="9"/>
      <c r="D338" s="9"/>
      <c r="E338" s="9"/>
      <c r="F338" s="9"/>
      <c r="G338" s="9"/>
      <c r="H338" s="9"/>
    </row>
    <row r="339" spans="1:8" ht="12.75">
      <c r="A339" s="9"/>
      <c r="B339" s="9"/>
      <c r="C339" s="9"/>
      <c r="D339" s="9"/>
      <c r="E339" s="9"/>
      <c r="F339" s="9"/>
      <c r="G339" s="9"/>
      <c r="H339" s="9"/>
    </row>
    <row r="340" spans="1:8" ht="12.75">
      <c r="A340" s="9"/>
      <c r="B340" s="9"/>
      <c r="C340" s="9"/>
      <c r="D340" s="9"/>
      <c r="E340" s="9"/>
      <c r="F340" s="9"/>
      <c r="G340" s="9"/>
      <c r="H340" s="9"/>
    </row>
    <row r="341" spans="1:8" ht="12.75">
      <c r="A341" s="9"/>
      <c r="B341" s="9"/>
      <c r="C341" s="9"/>
      <c r="D341" s="9"/>
      <c r="E341" s="9"/>
      <c r="F341" s="9"/>
      <c r="G341" s="9"/>
      <c r="H341" s="9"/>
    </row>
    <row r="342" spans="1:8" ht="12.75">
      <c r="A342" s="9"/>
      <c r="B342" s="9"/>
      <c r="C342" s="9"/>
      <c r="D342" s="9"/>
      <c r="E342" s="9"/>
      <c r="F342" s="9"/>
      <c r="G342" s="9"/>
      <c r="H342" s="9"/>
    </row>
    <row r="343" spans="1:8" ht="12.75">
      <c r="A343" s="9"/>
      <c r="B343" s="9"/>
      <c r="C343" s="9"/>
      <c r="D343" s="9"/>
      <c r="E343" s="9"/>
      <c r="F343" s="9"/>
      <c r="G343" s="9"/>
      <c r="H343" s="9"/>
    </row>
    <row r="344" spans="1:8" ht="12.75">
      <c r="A344" s="9"/>
      <c r="B344" s="9"/>
      <c r="C344" s="9"/>
      <c r="D344" s="9"/>
      <c r="E344" s="9"/>
      <c r="F344" s="9"/>
      <c r="G344" s="9"/>
      <c r="H344" s="9"/>
    </row>
    <row r="345" spans="1:8" ht="12.75">
      <c r="A345" s="9"/>
      <c r="B345" s="9"/>
      <c r="C345" s="9"/>
      <c r="D345" s="9"/>
      <c r="E345" s="9"/>
      <c r="F345" s="9"/>
      <c r="G345" s="9"/>
      <c r="H345" s="9"/>
    </row>
    <row r="346" spans="1:8" ht="12.75">
      <c r="A346" s="9"/>
      <c r="B346" s="9"/>
      <c r="C346" s="9"/>
      <c r="D346" s="9"/>
      <c r="E346" s="9"/>
      <c r="F346" s="9"/>
      <c r="G346" s="9"/>
      <c r="H346" s="9"/>
    </row>
    <row r="347" spans="1:8" ht="12.75">
      <c r="A347" s="9"/>
      <c r="B347" s="9"/>
      <c r="C347" s="9"/>
      <c r="D347" s="9"/>
      <c r="E347" s="9"/>
      <c r="F347" s="9"/>
      <c r="G347" s="9"/>
      <c r="H347" s="9"/>
    </row>
    <row r="348" spans="1:8" ht="12.75">
      <c r="A348" s="9"/>
      <c r="B348" s="9"/>
      <c r="C348" s="9"/>
      <c r="D348" s="9"/>
      <c r="E348" s="9"/>
      <c r="F348" s="9"/>
      <c r="G348" s="9"/>
      <c r="H348" s="9"/>
    </row>
    <row r="349" spans="1:8" ht="12.75">
      <c r="A349" s="9"/>
      <c r="B349" s="9"/>
      <c r="C349" s="9"/>
      <c r="D349" s="9"/>
      <c r="E349" s="9"/>
      <c r="F349" s="9"/>
      <c r="G349" s="9"/>
      <c r="H349" s="9"/>
    </row>
    <row r="350" spans="1:8" ht="12.75">
      <c r="A350" s="9"/>
      <c r="B350" s="9"/>
      <c r="C350" s="9"/>
      <c r="D350" s="9"/>
      <c r="E350" s="9"/>
      <c r="F350" s="9"/>
      <c r="G350" s="9"/>
      <c r="H350" s="9"/>
    </row>
    <row r="351" spans="1:8" ht="12.75">
      <c r="A351" s="9"/>
      <c r="B351" s="9"/>
      <c r="C351" s="9"/>
      <c r="D351" s="9"/>
      <c r="E351" s="9"/>
      <c r="F351" s="9"/>
      <c r="G351" s="9"/>
      <c r="H351" s="9"/>
    </row>
    <row r="352" spans="1:8" ht="12.75">
      <c r="A352" s="9"/>
      <c r="B352" s="9"/>
      <c r="C352" s="9"/>
      <c r="D352" s="9"/>
      <c r="E352" s="9"/>
      <c r="F352" s="9"/>
      <c r="G352" s="9"/>
      <c r="H352" s="9"/>
    </row>
    <row r="353" spans="1:8" ht="12.75">
      <c r="A353" s="9"/>
      <c r="B353" s="9"/>
      <c r="C353" s="9"/>
      <c r="D353" s="9"/>
      <c r="E353" s="9"/>
      <c r="F353" s="9"/>
      <c r="G353" s="9"/>
      <c r="H353" s="9"/>
    </row>
    <row r="354" spans="1:8" ht="12.75">
      <c r="A354" s="9"/>
      <c r="B354" s="9"/>
      <c r="C354" s="9"/>
      <c r="D354" s="9"/>
      <c r="E354" s="9"/>
      <c r="F354" s="9"/>
      <c r="G354" s="9"/>
      <c r="H354" s="9"/>
    </row>
    <row r="355" spans="1:8" ht="12.75">
      <c r="A355" s="9"/>
      <c r="B355" s="9"/>
      <c r="C355" s="9"/>
      <c r="D355" s="9"/>
      <c r="E355" s="9"/>
      <c r="F355" s="9"/>
      <c r="G355" s="9"/>
      <c r="H355" s="9"/>
    </row>
    <row r="356" spans="1:8" ht="12.75">
      <c r="A356" s="9"/>
      <c r="B356" s="9"/>
      <c r="C356" s="9"/>
      <c r="D356" s="9"/>
      <c r="E356" s="9"/>
      <c r="F356" s="9"/>
      <c r="G356" s="9"/>
      <c r="H356" s="9"/>
    </row>
    <row r="357" spans="1:8" ht="12.75">
      <c r="A357" s="9"/>
      <c r="B357" s="9"/>
      <c r="C357" s="9"/>
      <c r="D357" s="9"/>
      <c r="E357" s="9"/>
      <c r="F357" s="9"/>
      <c r="G357" s="9"/>
      <c r="H357" s="9"/>
    </row>
    <row r="358" spans="1:8" ht="12.75">
      <c r="A358" s="9"/>
      <c r="B358" s="9"/>
      <c r="C358" s="9"/>
      <c r="D358" s="9"/>
      <c r="E358" s="9"/>
      <c r="F358" s="9"/>
      <c r="G358" s="9"/>
      <c r="H358" s="9"/>
    </row>
    <row r="359" spans="1:8" ht="12.75">
      <c r="A359" s="9"/>
      <c r="B359" s="9"/>
      <c r="C359" s="9"/>
      <c r="D359" s="9"/>
      <c r="E359" s="9"/>
      <c r="F359" s="9"/>
      <c r="G359" s="9"/>
      <c r="H359" s="9"/>
    </row>
    <row r="360" spans="1:8" ht="12.75">
      <c r="A360" s="9"/>
      <c r="B360" s="9"/>
      <c r="C360" s="9"/>
      <c r="D360" s="9"/>
      <c r="E360" s="9"/>
      <c r="F360" s="9"/>
      <c r="G360" s="9"/>
      <c r="H360" s="9"/>
    </row>
    <row r="361" spans="1:8" ht="12.75">
      <c r="A361" s="9"/>
      <c r="B361" s="9"/>
      <c r="C361" s="9"/>
      <c r="D361" s="9"/>
      <c r="E361" s="9"/>
      <c r="F361" s="9"/>
      <c r="G361" s="9"/>
      <c r="H361" s="9"/>
    </row>
    <row r="362" spans="1:8" ht="12.75">
      <c r="A362" s="9"/>
      <c r="B362" s="9"/>
      <c r="C362" s="9"/>
      <c r="D362" s="9"/>
      <c r="E362" s="9"/>
      <c r="F362" s="9"/>
      <c r="G362" s="9"/>
      <c r="H362" s="9"/>
    </row>
    <row r="363" spans="1:8" ht="12.75">
      <c r="A363" s="9"/>
      <c r="B363" s="9"/>
      <c r="C363" s="9"/>
      <c r="D363" s="9"/>
      <c r="E363" s="9"/>
      <c r="F363" s="9"/>
      <c r="G363" s="9"/>
      <c r="H363" s="9"/>
    </row>
    <row r="364" spans="1:8" ht="12.75">
      <c r="A364" s="9"/>
      <c r="B364" s="9"/>
      <c r="C364" s="9"/>
      <c r="D364" s="9"/>
      <c r="E364" s="9"/>
      <c r="F364" s="9"/>
      <c r="G364" s="9"/>
      <c r="H364" s="9"/>
    </row>
    <row r="365" spans="1:8" ht="12.75">
      <c r="A365" s="9"/>
      <c r="B365" s="9"/>
      <c r="C365" s="9"/>
      <c r="D365" s="9"/>
      <c r="E365" s="9"/>
      <c r="F365" s="9"/>
      <c r="G365" s="9"/>
      <c r="H365" s="9"/>
    </row>
    <row r="366" spans="1:8" ht="12.75">
      <c r="A366" s="9"/>
      <c r="B366" s="9"/>
      <c r="C366" s="9"/>
      <c r="D366" s="9"/>
      <c r="E366" s="9"/>
      <c r="F366" s="9"/>
      <c r="G366" s="9"/>
      <c r="H366" s="9"/>
    </row>
    <row r="367" spans="1:8" ht="12.75">
      <c r="A367" s="9"/>
      <c r="B367" s="9"/>
      <c r="C367" s="9"/>
      <c r="D367" s="9"/>
      <c r="E367" s="9"/>
      <c r="F367" s="9"/>
      <c r="G367" s="9"/>
      <c r="H367" s="9"/>
    </row>
    <row r="368" spans="1:8" ht="12.75">
      <c r="A368" s="9"/>
      <c r="B368" s="9"/>
      <c r="C368" s="9"/>
      <c r="D368" s="9"/>
      <c r="E368" s="9"/>
      <c r="F368" s="9"/>
      <c r="G368" s="9"/>
      <c r="H368" s="9"/>
    </row>
  </sheetData>
  <sheetProtection password="C6B4" sheet="1"/>
  <mergeCells count="34">
    <mergeCell ref="C1:F1"/>
    <mergeCell ref="A1:B1"/>
    <mergeCell ref="A7:H7"/>
    <mergeCell ref="G1:H1"/>
    <mergeCell ref="A6:H6"/>
    <mergeCell ref="C185:H185"/>
    <mergeCell ref="A8:A9"/>
    <mergeCell ref="B8:B9"/>
    <mergeCell ref="D8:D9"/>
    <mergeCell ref="E8:E9"/>
    <mergeCell ref="H8:H9"/>
    <mergeCell ref="C180:H180"/>
    <mergeCell ref="C190:H190"/>
    <mergeCell ref="C186:H186"/>
    <mergeCell ref="C8:C9"/>
    <mergeCell ref="C183:H183"/>
    <mergeCell ref="A2:H2"/>
    <mergeCell ref="A3:H3"/>
    <mergeCell ref="C187:H187"/>
    <mergeCell ref="C189:H189"/>
    <mergeCell ref="C184:H184"/>
    <mergeCell ref="C194:H194"/>
    <mergeCell ref="C191:H191"/>
    <mergeCell ref="A4:H4"/>
    <mergeCell ref="A5:H5"/>
    <mergeCell ref="F8:G8"/>
    <mergeCell ref="C195:H195"/>
    <mergeCell ref="C197:H197"/>
    <mergeCell ref="C192:H192"/>
    <mergeCell ref="C188:H188"/>
    <mergeCell ref="C181:H181"/>
    <mergeCell ref="C182:H182"/>
    <mergeCell ref="C196:H196"/>
    <mergeCell ref="C193:H193"/>
  </mergeCells>
  <printOptions horizontalCentered="1"/>
  <pageMargins left="0.1968503937007874" right="0.2362204724409449" top="1.062992125984252" bottom="0.6692913385826772" header="0.15748031496062992" footer="0.1968503937007874"/>
  <pageSetup horizontalDpi="300" verticalDpi="300" orientation="landscape" paperSize="9" r:id="rId2"/>
  <headerFooter alignWithMargins="0">
    <oddHeader>&amp;L&amp;"MS Sans Serif,Negrito"&amp;12&amp;G
BANCO DO ESTADO DO RIO GRANDE DO SUL S. A.
&amp;10Unidade de Infra Estrutura - GENGE
&amp;R&amp;"MS Sans Serif,Negrito"&amp;8FOLHA &amp;P/ &amp;N
AGÊNCIA/ORGÃO      
&amp;A</oddHeader>
    <oddFooter>&amp;L&amp;8ÁREA: Arquitetura   EXEC.:           CONF.: RODRIGO
AUTORIZ.:&amp;R&amp;8FORNECEDOR:                                                                    DATA: &amp;D       
&amp;Z&amp;F</oddFooter>
  </headerFooter>
  <rowBreaks count="8" manualBreakCount="8">
    <brk id="28" max="7" man="1"/>
    <brk id="46" max="7" man="1"/>
    <brk id="71" max="7" man="1"/>
    <brk id="98" max="7" man="1"/>
    <brk id="115" max="7" man="1"/>
    <brk id="138" max="7" man="1"/>
    <brk id="165" max="7" man="1"/>
    <brk id="188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B31072</cp:lastModifiedBy>
  <cp:lastPrinted>2009-09-30T18:29:49Z</cp:lastPrinted>
  <dcterms:created xsi:type="dcterms:W3CDTF">2000-06-23T16:35:12Z</dcterms:created>
  <dcterms:modified xsi:type="dcterms:W3CDTF">2009-10-15T13:13:16Z</dcterms:modified>
  <cp:category/>
  <cp:version/>
  <cp:contentType/>
  <cp:contentStatus/>
</cp:coreProperties>
</file>