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65521" yWindow="4815" windowWidth="3000" windowHeight="1995" tabRatio="607" activeTab="0"/>
  </bookViews>
  <sheets>
    <sheet name="MARECHAL FLORIANO" sheetId="1" r:id="rId1"/>
  </sheets>
  <definedNames>
    <definedName name="_xlnm.Print_Area" localSheetId="0">'MARECHAL FLORIANO'!$A$1:$H$331</definedName>
    <definedName name="_xlnm.Print_Titles" localSheetId="0">'MARECHAL FLORIANO'!$8:$9</definedName>
  </definedNames>
  <calcPr fullCalcOnLoad="1"/>
</workbook>
</file>

<file path=xl/sharedStrings.xml><?xml version="1.0" encoding="utf-8"?>
<sst xmlns="http://schemas.openxmlformats.org/spreadsheetml/2006/main" count="842" uniqueCount="525">
  <si>
    <t>PLANILHA DE ORÇAMENTOS - COMPRA DE MATERIAIS E/OU SERVIÇOS</t>
  </si>
  <si>
    <t>ITEM</t>
  </si>
  <si>
    <t>DESCRIÇÃO</t>
  </si>
  <si>
    <t>QUANT.</t>
  </si>
  <si>
    <t>UNID.</t>
  </si>
  <si>
    <t xml:space="preserve"> </t>
  </si>
  <si>
    <t>MÃO DE OBRA</t>
  </si>
  <si>
    <t>MATERIAL</t>
  </si>
  <si>
    <t xml:space="preserve">TOTAL GERAL </t>
  </si>
  <si>
    <t>1.1</t>
  </si>
  <si>
    <t>1.2</t>
  </si>
  <si>
    <t>2.1</t>
  </si>
  <si>
    <t>3.1</t>
  </si>
  <si>
    <t>PREÇO TOTAL</t>
  </si>
  <si>
    <t>PREÇO UNITÁRIO</t>
  </si>
  <si>
    <t>I</t>
  </si>
  <si>
    <t>m²</t>
  </si>
  <si>
    <t>1.3</t>
  </si>
  <si>
    <t>un</t>
  </si>
  <si>
    <t>1.4</t>
  </si>
  <si>
    <t>1.5</t>
  </si>
  <si>
    <t>1.6</t>
  </si>
  <si>
    <t>2.2</t>
  </si>
  <si>
    <t>4.1</t>
  </si>
  <si>
    <t>DIVERSOS</t>
  </si>
  <si>
    <t>Limpeza final da obra</t>
  </si>
  <si>
    <t>x,xx</t>
  </si>
  <si>
    <t>Porta papel toalha de plástico</t>
  </si>
  <si>
    <t>PROGRAMAÇÃO VISUAL - EXTERNA</t>
  </si>
  <si>
    <t>PROGRAMAÇÃO VISUAL - INTERNA</t>
  </si>
  <si>
    <t>5.1</t>
  </si>
  <si>
    <t>conj.</t>
  </si>
  <si>
    <t>II</t>
  </si>
  <si>
    <t>OBRAS CIVIS</t>
  </si>
  <si>
    <t>5 - A empresa contratada deverá comunicar a Agência, com antecedência, a relação dos funcionários que participarão da obra.</t>
  </si>
  <si>
    <t>1 - O leiaute/projeto fornecido pelo Banco não poderá sofrer modificações durante a execução das obras/serviços. Toda e qualquer alteração do objeto, que eventualmente se fizer necessária, deverá ser submetida à análise prévia da Gerência de Engenharia. Os questionamentos ou pedidos da administração da casa, ou de outros funcionários do Banco, deverão ser encaminhados à Gerência de Engenharia. A empresa contratada será responsável pelas modificações indevidas ou não autorizadas, às suas expensas e sem prorrogação de prazo.</t>
  </si>
  <si>
    <t>3 - Deverão ser observadas as normas gerais contidas nos memoriais técnicos e plantas.</t>
  </si>
  <si>
    <t>6 - Deverão ser tomadas todas as providências com relação à segurança, depósito de materiais, entrada e saída de pessoal/materiais.</t>
  </si>
  <si>
    <r>
      <t>3. PRAZO DE EXECUÇÃO/ENTREGA:</t>
    </r>
    <r>
      <rPr>
        <sz val="8"/>
        <rFont val="MS Sans Serif"/>
        <family val="2"/>
      </rPr>
      <t xml:space="preserve"> 60 dias</t>
    </r>
  </si>
  <si>
    <t>Montagem e arredamento de móveis para adaptação ao leiaute aprovado</t>
  </si>
  <si>
    <t>2.3</t>
  </si>
  <si>
    <t>2.5</t>
  </si>
  <si>
    <t>2.7</t>
  </si>
  <si>
    <t>m</t>
  </si>
  <si>
    <t>1.10</t>
  </si>
  <si>
    <t>Caixa p/ reversora - GSP.2</t>
  </si>
  <si>
    <t>2.4</t>
  </si>
  <si>
    <t>III</t>
  </si>
  <si>
    <t>IV</t>
  </si>
  <si>
    <t>Arame Galvanizado n.º16</t>
  </si>
  <si>
    <t>kg</t>
  </si>
  <si>
    <t>V</t>
  </si>
  <si>
    <t>VI</t>
  </si>
  <si>
    <t>cj</t>
  </si>
  <si>
    <t>7 - Faculta ao proponente comparecer ao local para conferir as medidas. Caso abra mão desta prerrogativa, o Banco não acolherá cobranças extras dos itens relacionados na planilha, por conta de diferenças de medições, inclusive eventuais diferenças no pé-direito informado.</t>
  </si>
  <si>
    <t>OBSERVAÇÕES CIVIL E ELÉTRICA:</t>
  </si>
  <si>
    <t>9 - O fornecimento e instalação das divisórias, das esquadrias e das máscaras da sala de auto-atendimento inclui todos os complementos, bem como os perfis e estruturas necessárias para garantir suas estabilidades estruturais, independentemente do pé-direito informado.</t>
  </si>
  <si>
    <t xml:space="preserve">8 - A garantia dos equipamentos, dos materiais e das instalações deverá ser de 12 (doze) meses, a contar da data de conclusão definitiva da obra. </t>
  </si>
  <si>
    <t>10 - Os locais eventualmente atingidos durante as obras deverão ser inteiramente recuperados (pintura, reboco, esquadrias, estruturas diversas, dutos do ar condicionado, revestimentos).</t>
  </si>
  <si>
    <t>Porta papel higiênico para sanitário</t>
  </si>
  <si>
    <t>Saboneteira plástica para sabão líquido</t>
  </si>
  <si>
    <t>7.1</t>
  </si>
  <si>
    <t>Piso tátil 25 x 25 cm (alerta), conforme NBR 9050</t>
  </si>
  <si>
    <t>Piso tátil 25 x 25 cm (direcional), conforme NBR 9050</t>
  </si>
  <si>
    <t>INSTALAÇÕES DE AUTOMAÇÃO (ELÉTRICAS E SINAL).</t>
  </si>
  <si>
    <t>Caixa de comando 480x380x170mm c/ acessórios - (Cash Timer)</t>
  </si>
  <si>
    <t>Cabo UTP cat. 5e</t>
  </si>
  <si>
    <t xml:space="preserve"> Bloco de inserção engate rápido M10 com bastidor completo</t>
  </si>
  <si>
    <t>Patch Panel 24 portas p/ Rack 19"  (Estações de Trabalho)</t>
  </si>
  <si>
    <t>INSTALAÇÕES ALARME E CFTV</t>
  </si>
  <si>
    <t>Terminal para cabo coaxial tipo BNC</t>
  </si>
  <si>
    <t>Asbuilts das Instalações Elet./Log./Telf./alarme</t>
  </si>
  <si>
    <t>SUBTOTAL SERVIÇOS COMPLEMENTARES</t>
  </si>
  <si>
    <t>3 - Além dos itens acima deverão ser considerados custos com deslocamento, mão-de-obra de instalações dos módulos, interligações, elétricas e frigorígenas, limpeza com Nitrogênio passante, vácuo, carga de gás completa, teste e ajustes.</t>
  </si>
  <si>
    <t>4 - A empresa deverá fazer conjuntamente com as especificações da planilha uma análise prévia do projeto, com o objetivo de orçar com compatibilidade mercadológica os itens da mesma.</t>
  </si>
  <si>
    <t>pç</t>
  </si>
  <si>
    <t>PINTURA</t>
  </si>
  <si>
    <t>ACESSIBILIDADE</t>
  </si>
  <si>
    <t>2 - Deverá ser fornecido juntamente com a proposta, prospectos emitido pelos fabricantes com as características técnicas de cada tipo de equipamento(s) do ar condicionado e porta detetora de metais.</t>
  </si>
  <si>
    <t>1 - Deverá constar na nota fiscal: o valor, a marca, o modelo e número de série do equipamento(s) de ar condicionado(s) e porta detetora de metais fornecido(s).</t>
  </si>
  <si>
    <t>vb</t>
  </si>
  <si>
    <t>INSTALAÇÕES ELÉTRICAS</t>
  </si>
  <si>
    <t>Cabo unipolar flexivel seção 2,5 mm2.</t>
  </si>
  <si>
    <t>1.7</t>
  </si>
  <si>
    <t xml:space="preserve">        -1x16A - (CD-ESTAB)</t>
  </si>
  <si>
    <t xml:space="preserve">        -1x20A - (CD-ESTAB)</t>
  </si>
  <si>
    <t>1.8</t>
  </si>
  <si>
    <t>Eletroduto ferro diametro 25 mm.</t>
  </si>
  <si>
    <t>1.9</t>
  </si>
  <si>
    <t>1.11</t>
  </si>
  <si>
    <t>1.12</t>
  </si>
  <si>
    <t>Caixa de saida condulete diam. 25 mm com tampa e com:</t>
  </si>
  <si>
    <t>1.13</t>
  </si>
  <si>
    <t>1.14</t>
  </si>
  <si>
    <t>1.15</t>
  </si>
  <si>
    <t>Canaleta aluminio 73x25 tripla c/ tampa de encaixe - Pintada</t>
  </si>
  <si>
    <t>1.16</t>
  </si>
  <si>
    <t>1.17</t>
  </si>
  <si>
    <t>1.18</t>
  </si>
  <si>
    <t>Curva 90º específica de canaleta de aluminio</t>
  </si>
  <si>
    <t>1.19</t>
  </si>
  <si>
    <t>Acessório tipo flange p/ conexão CD/Eletrocalha e aluminio</t>
  </si>
  <si>
    <t>1.20</t>
  </si>
  <si>
    <t>Acessório p/ conexão eletroduto/canaleta de aluminio</t>
  </si>
  <si>
    <t>1.21</t>
  </si>
  <si>
    <t>1.22</t>
  </si>
  <si>
    <t>1.23</t>
  </si>
  <si>
    <t>1.24</t>
  </si>
  <si>
    <t>1.25</t>
  </si>
  <si>
    <t>1.26</t>
  </si>
  <si>
    <t>PONTOS PARA A TRANSMISSÃO DE DADOS:</t>
  </si>
  <si>
    <t>2.9</t>
  </si>
  <si>
    <t xml:space="preserve">Patch Panel 24 portas p/ Rack 19" </t>
  </si>
  <si>
    <t>2.10</t>
  </si>
  <si>
    <t>Patch Cord 2,5m (Estações de Trabalho)</t>
  </si>
  <si>
    <t>2.11</t>
  </si>
  <si>
    <t>Patch Cord 1,0m (Rack)</t>
  </si>
  <si>
    <t>2.12</t>
  </si>
  <si>
    <t>Régua com 6 tomadas p/ Rack</t>
  </si>
  <si>
    <t>2.13</t>
  </si>
  <si>
    <t>SUBTOTAL  AUTOMAÇÃO</t>
  </si>
  <si>
    <t>INSTALAÇÕES TELEFÔNICAS:</t>
  </si>
  <si>
    <t>TUBULAÇÃO SECUNDARIA COM ESPERAS TELEFÔNICAS:</t>
  </si>
  <si>
    <t xml:space="preserve">Caixa de distribuição padrão Concessionária </t>
  </si>
  <si>
    <t>Patch Cord 1,0m (Rack) - Cor Verde</t>
  </si>
  <si>
    <t>Protetor de Surto p/ entrada das linhas</t>
  </si>
  <si>
    <t>SUBTOTAL TELEFÔNICO:</t>
  </si>
  <si>
    <t>Caixa passagem condulete ø 25 mm c/tampa cega.</t>
  </si>
  <si>
    <t>Caixa de sobrepor tipo CPS-15 c/ tampa</t>
  </si>
  <si>
    <t xml:space="preserve">Spiral tube </t>
  </si>
  <si>
    <t>SUBTOTAL ALARME/CFTV</t>
  </si>
  <si>
    <t>5 - A garantia dos equipamentos de ar condicionado e porta detetora de metais deverá ser de 12 (doze) meses. Exceto para os compressores do ar condicionado, que deverá ser de 36 (trinta e seis) meses, ambas a contar apartir da data efetiva de conclusão.</t>
  </si>
  <si>
    <t>INSTALAÇÕES PROVISÓRIAS</t>
  </si>
  <si>
    <t>10.1</t>
  </si>
  <si>
    <t>11.1</t>
  </si>
  <si>
    <t>11.2</t>
  </si>
  <si>
    <t>11.3</t>
  </si>
  <si>
    <t>Centro de distribuição de uso aparente para 24 elementos com barramentos (CD-ESTAB).</t>
  </si>
  <si>
    <t>Disjuntor monopolar/4,5kA.</t>
  </si>
  <si>
    <t>1.4.1</t>
  </si>
  <si>
    <t>1.4.2</t>
  </si>
  <si>
    <t>1.4.3</t>
  </si>
  <si>
    <t>Caixa de passagem c/ tampa cega tipo condulete diam 25mm</t>
  </si>
  <si>
    <t xml:space="preserve">        -  02 (duas) tomadas  novo padrão brasileiro</t>
  </si>
  <si>
    <t>Caixa de aluminio 100x100x50mm específica de canaleta de aluminio</t>
  </si>
  <si>
    <t>Timer p/  KIT ATM</t>
  </si>
  <si>
    <t xml:space="preserve"> Plug novo padrão brasileiro</t>
  </si>
  <si>
    <t xml:space="preserve"> Cabo tipo PP 3x2,5mm2</t>
  </si>
  <si>
    <t xml:space="preserve">           - haste cooperweld ø 19x2400mm c/conector/caixa e tampa.</t>
  </si>
  <si>
    <t>2.14</t>
  </si>
  <si>
    <t>Cabo tipo CTP-APL 50-20 pares (Entrada Linhas)</t>
  </si>
  <si>
    <t>Patch Panel 24 portas p/ Rack 19"  (Ramais Central)</t>
  </si>
  <si>
    <t>Cabo CIT 50-20 pares (Entrada Linhas)</t>
  </si>
  <si>
    <t>Cabo CIT 50-20 pares (Ramais Central)</t>
  </si>
  <si>
    <t xml:space="preserve">          - N.º3 (400x400x120mm) - Sobrepor</t>
  </si>
  <si>
    <t>INFRAESTRUTURA NECESSÁRIA COM RESPECTIVAS ESPERAS ALARME E CFTV:</t>
  </si>
  <si>
    <t xml:space="preserve"> Quadro de comando de Sobrepor para  Central de Alarme - 600x480x220mm tipo CS</t>
  </si>
  <si>
    <t>Eletroduto ferro ø 25mm(1").</t>
  </si>
  <si>
    <t>Eletroduto ferro ø 32mm(1.1/4").</t>
  </si>
  <si>
    <t>Cabo CIT 50-5 pares (Entrada Linhas)</t>
  </si>
  <si>
    <t>Cabo coaxial RG-59/75 Ohms/ 97% de  malha.</t>
  </si>
  <si>
    <t>Cabo elétrico tipo flexível 1,5mm2 (preto e vermelho)</t>
  </si>
  <si>
    <t>Certificação da rede estruturada</t>
  </si>
  <si>
    <t>SUBTOTAL OBRAS CIVIS</t>
  </si>
  <si>
    <t>Tapumes chapa compensada (h=2,20m)</t>
  </si>
  <si>
    <t>Placa de obra</t>
  </si>
  <si>
    <t>10.2</t>
  </si>
  <si>
    <t>10.3</t>
  </si>
  <si>
    <t>Piso podotátil em concreto estampado externo (entrada) (placas 25x25cm)</t>
  </si>
  <si>
    <t>3.2</t>
  </si>
  <si>
    <t>SALA DE AUTO-ATENDIMENTO</t>
  </si>
  <si>
    <t>Vidro liso transparente, esp 5mm</t>
  </si>
  <si>
    <t>kit</t>
  </si>
  <si>
    <t>1 fonte de alimentação com carregador flutuante de bateria</t>
  </si>
  <si>
    <t>1 placa ATM padrão Banrisul</t>
  </si>
  <si>
    <t>1 kit de suportes de fixação para porta de alumínio</t>
  </si>
  <si>
    <t>2 botões de acionamento (internos)</t>
  </si>
  <si>
    <t>1 adesivo de orientação: "Após 22hs pressione o botão para sair"</t>
  </si>
  <si>
    <t>6.1</t>
  </si>
  <si>
    <t>PLACAS EM ACRÍLICO ADESIVADAS - Placas de acrílicos sobrepostas (branca translúcida e azul Pantone 300C), com texto em adesivo vinílico branco,  presas ao forro com tirantes metálicos, conforme projeto.</t>
  </si>
  <si>
    <t>PLACAS EM ACRÍLICO ADESIVADAS - Placas de acrílicos sobrepostas (branca translúcida e azul Pantone 300C), com texto em adesivo vinílico branco,  presas à porta por fita dupla-face, conforme projeto.</t>
  </si>
  <si>
    <t>PISOS E PAVIMENTAÇÕES</t>
  </si>
  <si>
    <t>ALVENARIAS/REVESTIMENTOS INTERNOS</t>
  </si>
  <si>
    <t>Espelho de cristal 100x50cm c/moldura de alumínio escovado, para banheiro adaptado</t>
  </si>
  <si>
    <t>3.3</t>
  </si>
  <si>
    <t>8.1</t>
  </si>
  <si>
    <t>8.2</t>
  </si>
  <si>
    <t>8.3</t>
  </si>
  <si>
    <t>8.4</t>
  </si>
  <si>
    <t>9.1</t>
  </si>
  <si>
    <t>Extintor de incêndio   AP - 10L -  com placas de identificação</t>
  </si>
  <si>
    <t>Extintor de incêndio  CO2 - 6 kg -  com placas de identificação</t>
  </si>
  <si>
    <t>Extintor de incêndio  PQS - 6 kg - com placas de idnetificação</t>
  </si>
  <si>
    <t>Chapisco e emboço de cimento e areia (recomposições)</t>
  </si>
  <si>
    <t>AR CONDICIONADO</t>
  </si>
  <si>
    <t xml:space="preserve">SUBTOTAL AR CONDICIONADO </t>
  </si>
  <si>
    <t>7.2</t>
  </si>
  <si>
    <t>7.3</t>
  </si>
  <si>
    <t>Chapa Galvanizada #24</t>
  </si>
  <si>
    <t xml:space="preserve">MONTAGEM DO CENTRO DE DISTRIBUIÇÃO: </t>
  </si>
  <si>
    <t>Quadro de Força montado em caixa de comando com dimensões minimas de 600x600x150mm, com barramento DIN de FNT, placa de montagem - Completo - QGBT</t>
  </si>
  <si>
    <t>Disjuntores Monopolar/4,5kA</t>
  </si>
  <si>
    <t>1.2.1</t>
  </si>
  <si>
    <t xml:space="preserve">            - 16A</t>
  </si>
  <si>
    <t>Disjuntores Tripolar/4,5kA</t>
  </si>
  <si>
    <t>1.3.1</t>
  </si>
  <si>
    <t>Disjuntores Tripolar/18kA</t>
  </si>
  <si>
    <t>Eletroduto de ferro:</t>
  </si>
  <si>
    <t xml:space="preserve">          - ø 25mm.</t>
  </si>
  <si>
    <t>PONTOS DE LUZ /TOMADAS e AR CONDICIONADO</t>
  </si>
  <si>
    <t>Condutor unipolar flexível Afumex:</t>
  </si>
  <si>
    <t xml:space="preserve">          - seção 2,5mm² - (iluminação/Tomadas).</t>
  </si>
  <si>
    <t xml:space="preserve">          - seção 4,0mm² - (Tomadas).</t>
  </si>
  <si>
    <t xml:space="preserve">Caixa condulete diam. 20mm com: </t>
  </si>
  <si>
    <t xml:space="preserve">          - interruptor simples.</t>
  </si>
  <si>
    <t xml:space="preserve">          - interruptor simples + tomada novo padrão brasileiro</t>
  </si>
  <si>
    <t xml:space="preserve">          - interruptor duplo.</t>
  </si>
  <si>
    <t xml:space="preserve">          - tomada novo padrão brasileiro 20A</t>
  </si>
  <si>
    <t>Espelho cego 4x2"/4x4" de pvc branco</t>
  </si>
  <si>
    <t>2.6</t>
  </si>
  <si>
    <t>Caixa tipo condulete com tampa cega:</t>
  </si>
  <si>
    <t xml:space="preserve">          - ø 20mm.</t>
  </si>
  <si>
    <t>2.8</t>
  </si>
  <si>
    <t>Eletroduto de PVC:</t>
  </si>
  <si>
    <t>Curva 90º Vertical específica de canaleta de aluminio 73x25mm</t>
  </si>
  <si>
    <t>Adaptador 2x3/4"  específica de canaleta de aluminio 73x25mm</t>
  </si>
  <si>
    <t>Eletrocalha lisa 150x75mm ,bipartida</t>
  </si>
  <si>
    <t>Tampa para eletrocalha 150mm</t>
  </si>
  <si>
    <t xml:space="preserve">Suporte suspensão para eletrocalha 150x75mm </t>
  </si>
  <si>
    <t>2.15</t>
  </si>
  <si>
    <t>Curva horizontal para eletrocalha 150x75mm</t>
  </si>
  <si>
    <t>2.16</t>
  </si>
  <si>
    <t>Acoplamento para painel de eletrocalha 150x75mm</t>
  </si>
  <si>
    <t>2.17</t>
  </si>
  <si>
    <t>Acessorios para eletrocalha 150 x 75mm</t>
  </si>
  <si>
    <t>2.18</t>
  </si>
  <si>
    <t>Perfilado 38x38mm chapa 14</t>
  </si>
  <si>
    <t>2.19</t>
  </si>
  <si>
    <t>Suporte longo p/perfilado 38x38mm</t>
  </si>
  <si>
    <t>2.20</t>
  </si>
  <si>
    <t>Base c/ 4 furos fixação externa p/perfilado 38x38mm</t>
  </si>
  <si>
    <t xml:space="preserve"> un</t>
  </si>
  <si>
    <t>2.21</t>
  </si>
  <si>
    <t xml:space="preserve">Emendas Internas ("I", "L") para perfilado 38x38mm  </t>
  </si>
  <si>
    <t>2.22</t>
  </si>
  <si>
    <t>2.23</t>
  </si>
  <si>
    <t>2.24</t>
  </si>
  <si>
    <t>2.25</t>
  </si>
  <si>
    <t>Derivação lateral p/ eletroduto</t>
  </si>
  <si>
    <t>2.26</t>
  </si>
  <si>
    <t>Parafusos, porcas e arruelas para perfilados/eletrocalha</t>
  </si>
  <si>
    <t>2.27</t>
  </si>
  <si>
    <t>2.28</t>
  </si>
  <si>
    <t>Chumbador rosca interna 1/4"</t>
  </si>
  <si>
    <t>2.29</t>
  </si>
  <si>
    <t>Timer p/  iluminação interna/externa</t>
  </si>
  <si>
    <t>2.30</t>
  </si>
  <si>
    <t>2.31</t>
  </si>
  <si>
    <t>2.32</t>
  </si>
  <si>
    <t>Cabo tipo PP 3x1,5mm² - Ligação das luminárias.</t>
  </si>
  <si>
    <t>2.33</t>
  </si>
  <si>
    <t>Plug Macho novo padrão - ligação luminárias</t>
  </si>
  <si>
    <t>INSTALAÇÕES DE ILUMINAÇÃO DE EMERGÊNCIA</t>
  </si>
  <si>
    <t>Módulo Autonomo de emergência 2X20W c/ suporte metalico p/ fixação</t>
  </si>
  <si>
    <t xml:space="preserve">Módulo Autonomo de emergência 2x9W </t>
  </si>
  <si>
    <t>Módulo Autonomo de emergência 2x9W com indicador de SAIDA</t>
  </si>
  <si>
    <t>Módulo Autonomo de emergência 2x9W com indicador de SAIDA EMERGÊNCIA</t>
  </si>
  <si>
    <t>SUBTOTAL  ELETRICA</t>
  </si>
  <si>
    <t>INSTALAÇÕES ELETRICAS</t>
  </si>
  <si>
    <t>VII</t>
  </si>
  <si>
    <t>SERVIÇOS COMPLEMENTARES ELÉTRICA/AUTOMAÇÃO/TELEFÔNICO</t>
  </si>
  <si>
    <r>
      <t xml:space="preserve">6. ANEXOS: </t>
    </r>
    <r>
      <rPr>
        <sz val="8"/>
        <rFont val="MS Sans Serif"/>
        <family val="2"/>
      </rPr>
      <t>Plantas, detalhamentos e memoriais devem ser retirados na PortoPlot, Rua Francisco Ferrer, 272 - Rio Branco - Porto Alegre, fone 3019.4263 / 8455.7640, portoplot@portoplot.com.br</t>
    </r>
  </si>
  <si>
    <t>PAREDES E DIVISÓRIAS</t>
  </si>
  <si>
    <t>Caixilharia fixa de alumínio anodizado cor branca, perfil série 30, piso-forro, para sala de autoatendimento, com vãos para porta detectora de metais, acesso à retaguarda dos CASH, passa objetos e porta de emergência.</t>
  </si>
  <si>
    <t>Grade em alumínio anodizado, cor branca, perfil tubular  horizontal  1/2" x 1" -  a ser acoplada à esquadria de alumínio, H=180,   espaçamento a cada 12cm (incluindo portas) sala de autoatendimento.</t>
  </si>
  <si>
    <t>Passa objetos de acrílico</t>
  </si>
  <si>
    <t>Mola hidráulica aérea Nº 3 -  DORMA - cor prata - para portas de acesso à sala de autoatendimento</t>
  </si>
  <si>
    <t>un.</t>
  </si>
  <si>
    <t>9.2</t>
  </si>
  <si>
    <t>Caixas - Atendimento por Senha</t>
  </si>
  <si>
    <t>Retire sua senha aqui, 24cmx13cm, colada</t>
  </si>
  <si>
    <t>Privativo para funcionários, 52cmx14cm, colada</t>
  </si>
  <si>
    <t>Copa, 15cmx15cm, colada</t>
  </si>
  <si>
    <t>PLACAS EM ACRÍLICO - Placa de acrílico  azul Pantone 300C, com texto em braile em ABS e=0,8mm,  presas ao batente por fita dupla-face, conforme projeto.</t>
  </si>
  <si>
    <t>Unissex, 15cmx7cm</t>
  </si>
  <si>
    <t>PLACAS EM ACRÍLICO - Placa de acrílico com texto em braile em ABS e=0,8mm,  presas ao pórtico Banrisul Eletrônico através de rebite, conforme projeto.</t>
  </si>
  <si>
    <t>Atendimento agência e autoatendimento, com braile, no pórtico, 30x17,50cm </t>
  </si>
  <si>
    <t>Instruções para sair após 22h</t>
  </si>
  <si>
    <t>Porta cartaz - Fornecer e Instalar conforme projeto:</t>
  </si>
  <si>
    <t>Porta cartaz modelo novo (A3)</t>
  </si>
  <si>
    <t>Porta cartaz modelo novo - tarifas</t>
  </si>
  <si>
    <t>Placa de acrílico para totem acessibilidade, conforme projeto</t>
  </si>
  <si>
    <t>Lixeiras de PVC na cor cinza, diâmetro 25cm, altura 30cm- banheiro e copa</t>
  </si>
  <si>
    <t>PROTEÇÃO CONTRA INCÊNDIO</t>
  </si>
  <si>
    <t>SUBTOTAL PROTEÇÃO CONTRA INCÊNDIO</t>
  </si>
  <si>
    <t>EXTINTORES</t>
  </si>
  <si>
    <t>TOTAL GERAL (I+II+III+IV+V+VI+VII+VIII)</t>
  </si>
  <si>
    <t>9.3</t>
  </si>
  <si>
    <t>Gerente Geral</t>
  </si>
  <si>
    <t>Sanitário acessível, 24cmx15cm, colada</t>
  </si>
  <si>
    <t>Sanitário feminino, 24cmx15cm, colada</t>
  </si>
  <si>
    <t>2.11.1</t>
  </si>
  <si>
    <t xml:space="preserve">          - ø 32mm.</t>
  </si>
  <si>
    <t>Canaleta aluminio 73x25 dupla c/ tampa de encaixe - Branca</t>
  </si>
  <si>
    <t>2.34</t>
  </si>
  <si>
    <t xml:space="preserve">           - cabo unipolar seção 10 mm² - 0,75 kV.</t>
  </si>
  <si>
    <t>2 - A empresa deverá fornecer a ART e/ou a RRT de execução da obra/serviço antes de iniciar o mesmo.</t>
  </si>
  <si>
    <t>4 - Os licitantes deverão preencher a planilha na sua INTEGRALIDADE (preços unitários para material e mão de obra e preço total).</t>
  </si>
  <si>
    <t>11 - A empresa contratada deverá enviar, semanalmente, um relatório de obras para o responsável pela obra, para acompanhamento dos serviços executados.</t>
  </si>
  <si>
    <t>OBSERVAÇÕES AR CONDICIONADO E PDM:</t>
  </si>
  <si>
    <t>1 eletroímã 150 kgf com Sensor</t>
  </si>
  <si>
    <t>PA1 - Porta de abrir em alumínio anodizado branco interna, 100x210cm, com ferragens, fechadura auxiliar tetra-chave e vidro liso transparente 5mm, com requadro de 3x8, para porta de emergência</t>
  </si>
  <si>
    <t>1.2.2</t>
  </si>
  <si>
    <t xml:space="preserve">            - 20A</t>
  </si>
  <si>
    <t xml:space="preserve">            - 3x16A - Capacitores</t>
  </si>
  <si>
    <t>1.3.2</t>
  </si>
  <si>
    <t>2.35</t>
  </si>
  <si>
    <t xml:space="preserve">Dispositivo IDR 25A sensibilidade 30mA </t>
  </si>
  <si>
    <t>m2</t>
  </si>
  <si>
    <t xml:space="preserve">Piso cerâmico similar ao original para complementação e recomposição. </t>
  </si>
  <si>
    <t>5.2</t>
  </si>
  <si>
    <t xml:space="preserve">      - selador (aplicado nas alvenaria internas - recomposição)</t>
  </si>
  <si>
    <t xml:space="preserve">      - massa corrida PVA (aplicado nas alvenaria internas - recomposição)</t>
  </si>
  <si>
    <t>FORROS</t>
  </si>
  <si>
    <t>9.4</t>
  </si>
  <si>
    <t>9.5</t>
  </si>
  <si>
    <t>3.4</t>
  </si>
  <si>
    <t>3.5</t>
  </si>
  <si>
    <t>EQUIPAMENTOS</t>
  </si>
  <si>
    <t>Ventilador de exaustão tipo axial, acoplamento direto (ver memorial descritivo)</t>
  </si>
  <si>
    <t>REDE FRIGORÍGENA</t>
  </si>
  <si>
    <t>Tubo de cobre para refrigeração, esp. Parede 0.79 mm ø3/8"</t>
  </si>
  <si>
    <t>Tubo de cobre para refrigeração, esp. Parede 0.79 mm ø3/4"</t>
  </si>
  <si>
    <t>Suportes e Acessórios Diversos (Miscelâneas)</t>
  </si>
  <si>
    <t>LIGAÇÕES ELÉTRICAS E AUTOMAÇÃO</t>
  </si>
  <si>
    <t>Cabo 4x1,0mm²</t>
  </si>
  <si>
    <t>Cabo 3x2,5mm²</t>
  </si>
  <si>
    <t>Veneziana indevassável sem contra-moldura para instalação em porta - 600x450 mm</t>
  </si>
  <si>
    <t xml:space="preserve"> Luminária de EMBUTIR - 2x28W com aletas brancas completa - Suportes, Lâmpadas Trifósforo 28 W e reator eletrônico 220V AFP - 2x28W - THD &lt;10% - Garantia de 02 Anos.</t>
  </si>
  <si>
    <t>Espelho de pvc branco 4x2" (100x50mm) com:</t>
  </si>
  <si>
    <t xml:space="preserve"> Luminária de EMBUTIR - 2x14W com aletas brancas completa - Suportes, Lâmpadas Trifósforo 14 W e reator eletrônico 220V AFP - 2x14W - THD &lt;10% - Garantia de 02 Anos.</t>
  </si>
  <si>
    <t>Acessórios internos p/ montagem DG´s</t>
  </si>
  <si>
    <t>OBRAS CIVIS, INSTALAÇÕES ELÉTRICAS, LÓGICA E MECÂNICA PARA AG MARECHAL FLORIANO</t>
  </si>
  <si>
    <r>
      <t xml:space="preserve">2. ENDEREÇO DE EXECUÇÃO/ENTREGA: </t>
    </r>
    <r>
      <rPr>
        <sz val="8"/>
        <rFont val="MS Sans Serif"/>
        <family val="2"/>
      </rPr>
      <t>Rua Marechal Floriano, 1959 - Bagé/RS</t>
    </r>
  </si>
  <si>
    <t>Forro de fibra mineral 125x625cm, com perfis metálicos na cor branco e estrutura de sustentação</t>
  </si>
  <si>
    <t>6.2</t>
  </si>
  <si>
    <t xml:space="preserve">Sanca de gesso 25x20cm </t>
  </si>
  <si>
    <t>5.3</t>
  </si>
  <si>
    <t>6.3</t>
  </si>
  <si>
    <t>6.4</t>
  </si>
  <si>
    <t xml:space="preserve">      - acrílica sobre massa acrílica (aplicado sobre paredes e forro)</t>
  </si>
  <si>
    <t xml:space="preserve">      - acrílica sobre reboco (aplicado sobre paredes externas)</t>
  </si>
  <si>
    <t>7.4</t>
  </si>
  <si>
    <t>7.5</t>
  </si>
  <si>
    <t>7.6</t>
  </si>
  <si>
    <t>7.7</t>
  </si>
  <si>
    <t>Porta detectora de metais, modelo cilindrico 80cm, sistema de detecção bobina central, caixa de passagem com vidros curvos laminados de segurança, espessura de 10mm, estrutura na cor branca, conforme memorial tecnico descritivo e leiaute em anexo.</t>
  </si>
  <si>
    <t>Fechamento com chapa tipo ACM para fixação de testeira</t>
  </si>
  <si>
    <t>Fornecer e instalar estrutura de fixação de ACM em perfis metálicos 20x30mm, "L" 1"x1"x,1,5mm e 18x24mm. Previsto parabolts para fixação, incluindo pintura eletrostática com base em poliester na cor prata, conforme padrão do banco. Arremates escariados.</t>
  </si>
  <si>
    <t>Fornecer e instalar Testeira D2, medindo 371X71X17cm, em chapa galvanizada vazada, com logomarca em acrílico conforme projeto e memorial</t>
  </si>
  <si>
    <t>Fornecer e instalar Pórtico Banrisul Eletrônico em chapa galvanizada vazada, com logomarca em acrílico conforme projeto e memorial.</t>
  </si>
  <si>
    <t>9.1.1</t>
  </si>
  <si>
    <t>9.1.2</t>
  </si>
  <si>
    <t>9.1.3</t>
  </si>
  <si>
    <t>9.1.4</t>
  </si>
  <si>
    <t>Sanitário masculino, 24cmx15cm, colada</t>
  </si>
  <si>
    <t>9.2.1</t>
  </si>
  <si>
    <t>9.2.2</t>
  </si>
  <si>
    <t>9.2.3</t>
  </si>
  <si>
    <t>9.2.4</t>
  </si>
  <si>
    <t>9.2.5</t>
  </si>
  <si>
    <t>9.2.6</t>
  </si>
  <si>
    <t>9.3.1</t>
  </si>
  <si>
    <t>9.4.1</t>
  </si>
  <si>
    <t>9.4.2</t>
  </si>
  <si>
    <t>9.5.1</t>
  </si>
  <si>
    <t>9.5.2</t>
  </si>
  <si>
    <t>9.6</t>
  </si>
  <si>
    <t>11.4</t>
  </si>
  <si>
    <t>11.5</t>
  </si>
  <si>
    <t>11.6</t>
  </si>
  <si>
    <t>11.7</t>
  </si>
  <si>
    <t>11.8</t>
  </si>
  <si>
    <t>11.9</t>
  </si>
  <si>
    <t>11.10</t>
  </si>
  <si>
    <t>Lixeira de inox com tampa basculante, 7,8 litros, diâmetro= 18,5cm, altura= 29cm</t>
  </si>
  <si>
    <t>11.11</t>
  </si>
  <si>
    <t>5.4</t>
  </si>
  <si>
    <t>Base em tijolo maciço para maquinário de climatização, incluindo acabamento em concreto leve</t>
  </si>
  <si>
    <t>Unidade condicionadora tipo split de alta capacidade, condensadora de descarga vertical, capacidade de 90000 BTU/h (7,5 TR)</t>
  </si>
  <si>
    <t>Unidade condicionadora tipo split cassete, ciclo reverso, condensadora de descarga vertical, capacidade de 48000 BTU/h</t>
  </si>
  <si>
    <t>Tubo de cobre para refrigeração, esp. Parede 1.58 mm ø1.1/8"</t>
  </si>
  <si>
    <t>Isolamento em espuma elastomérica, classe M - ø3/8" (incluindo adesivo)</t>
  </si>
  <si>
    <t>Isolamento em espuma elastomérica, classe M  - ø3/4" (incluindo adesivo)</t>
  </si>
  <si>
    <t>Isolamento em espuma elastomérica, classe M  - ø1.1/8" (incluindo adesivo)</t>
  </si>
  <si>
    <t>3.6</t>
  </si>
  <si>
    <t>Quadro elétrico completo para unidade tipo splitão, com controlador (fornecido com o equipamento), disjuntor, contactora e demais componentes de montagem</t>
  </si>
  <si>
    <t>Termostato para controle do exaustor do no-break</t>
  </si>
  <si>
    <t>Cabo 4x4,0mm²</t>
  </si>
  <si>
    <t>REDES DE DUTOS</t>
  </si>
  <si>
    <t>4.2</t>
  </si>
  <si>
    <t>4.3</t>
  </si>
  <si>
    <t>4.4</t>
  </si>
  <si>
    <t>4.5</t>
  </si>
  <si>
    <t>4.6</t>
  </si>
  <si>
    <t>4.7</t>
  </si>
  <si>
    <t>4.8</t>
  </si>
  <si>
    <t>4.9</t>
  </si>
  <si>
    <t>4.10</t>
  </si>
  <si>
    <t>4.11</t>
  </si>
  <si>
    <t>4.12</t>
  </si>
  <si>
    <t>4.13</t>
  </si>
  <si>
    <t>4.14</t>
  </si>
  <si>
    <t>4.15</t>
  </si>
  <si>
    <t>Chapa Galvanizada #22</t>
  </si>
  <si>
    <t>Chapa Galvanizada #26</t>
  </si>
  <si>
    <t>Isolamento térmico em Painel de Lã de Vidro, esp. 25 mm densidade 40 kg/m³</t>
  </si>
  <si>
    <t>Duto flexível com isolamento térmico e acústico, diâmetro 131 mm</t>
  </si>
  <si>
    <t>Duto flexível com isolamento térmico e acústico, diâmetro 185 mm</t>
  </si>
  <si>
    <t>Colarinho em chapa galvanizada, ø131mm</t>
  </si>
  <si>
    <t>Colarinho em chapa galvanizada, ø185mm</t>
  </si>
  <si>
    <t>Difusor em alumínio anodizado de 4 direções, com caixa plenum e registro borboleta - 12x9"</t>
  </si>
  <si>
    <t>Difusor em alumínio anodizado de 4 direções, com caixa plenum e registro borboleta - 9"x6"</t>
  </si>
  <si>
    <t>Grelha tipo Rotacore sem registro - 900x450 mm</t>
  </si>
  <si>
    <t>Damper de Lâminas Convergentes - 1000x400 mm</t>
  </si>
  <si>
    <t>Tomada de ar exterior com veneziana, tela, damper e filtro - 500x500 mm</t>
  </si>
  <si>
    <t>1.2.3</t>
  </si>
  <si>
    <t xml:space="preserve">            - 3x20A -  PF - AC</t>
  </si>
  <si>
    <t xml:space="preserve">            - 3x40A - Geral NBK, PF - AC</t>
  </si>
  <si>
    <t xml:space="preserve">           - 3x100A / 22KA - Geral MEDIÇÃO</t>
  </si>
  <si>
    <t xml:space="preserve">           - 3x100A / 18KA - Geral QGBT</t>
  </si>
  <si>
    <t xml:space="preserve">Dispositivo IDR 100A sensibilidade 300mA </t>
  </si>
  <si>
    <t>Supressores de Surto com encpsulamento 45kA</t>
  </si>
  <si>
    <t xml:space="preserve">Cabo unipolar flexivel seção 35 mm² / 1,0 KV - Geral </t>
  </si>
  <si>
    <t>Cabo unipolar flexivel seção 16 mm² / 1,0kV - Aterramento</t>
  </si>
  <si>
    <t>Eletroduto de PVC Rígido diametro 50mm(2")</t>
  </si>
  <si>
    <t>Caixa de concreto com tampa 50x50x50cm</t>
  </si>
  <si>
    <t>Poste + caixa de medição em Policarbonato+aterramento+DPS 40KA</t>
  </si>
  <si>
    <t>Cabo unipolar flexivel seção 10,0 mm² / 0,6/1kv - Alimentador do CD-BK</t>
  </si>
  <si>
    <t>Eletroduto de ferro esmaltado diametro 32mm(1.1/4")</t>
  </si>
  <si>
    <t xml:space="preserve"> Luminária de SOBREPOR - 1x15W completa - Suportes, Lâmpadas Fluorescene compacta de 15 W com reator eletrônico incorporado- - Garantia de 02 Anos.</t>
  </si>
  <si>
    <t xml:space="preserve">          - Sensor de presença para iluminação</t>
  </si>
  <si>
    <t xml:space="preserve"> Suporte p/tres blocos com, duas tomadas tipo bloco NBR.20A (azul) , mais um bloco cego.</t>
  </si>
  <si>
    <t>2.8.1</t>
  </si>
  <si>
    <t xml:space="preserve">          - interruptor triplo.</t>
  </si>
  <si>
    <t>2.9.1</t>
  </si>
  <si>
    <t>Eletrocalha lisa 150x75mm ,tripartida</t>
  </si>
  <si>
    <t>Eletrocalha lisa 150x75mm ,sem septo divisor</t>
  </si>
  <si>
    <t>Timer p/ AC da SAA</t>
  </si>
  <si>
    <t>Contactora WEG CWM25 A</t>
  </si>
  <si>
    <t>Módulo Autonomo de emergência 2x9W  com indicador de saída dupla face</t>
  </si>
  <si>
    <t>Módulo Autonomo de emergência 2x9W com indicador de SAIDA e seta indicativa</t>
  </si>
  <si>
    <t>Cabo unipolar flexivel seção 10,0 mm² / 0,6/1kv - Alimentador do CD-ESTAB.</t>
  </si>
  <si>
    <t xml:space="preserve">        -3x40A - (CD-ESTAB)</t>
  </si>
  <si>
    <t>Adaptador para canaleta Dutotec 73x25mm - 3x1</t>
  </si>
  <si>
    <t>Chave reversora 63A. com 04 câmaras</t>
  </si>
  <si>
    <t xml:space="preserve"> Suporte blocos com, duas tomadas tipo bloco NBR.20A (preta), mais um bloco cego.</t>
  </si>
  <si>
    <t xml:space="preserve"> Suporte p/tres blocos com, duas tomadas tipo bloco NBR.20A (vermelha), mais um bloco cego.</t>
  </si>
  <si>
    <t xml:space="preserve"> Canaleta de aluminio 73x25 dupla c/ tampa de encaixe - Pintada (0,50m) c/suporte p/tres blocos com, duas tomadas tipo bloco NBR.20A(preta), mais um bloco coaxial.</t>
  </si>
  <si>
    <t>Aterramento:</t>
  </si>
  <si>
    <t>1.26.1</t>
  </si>
  <si>
    <t>1.26.2</t>
  </si>
  <si>
    <t xml:space="preserve"> Suporte p/tres blocos com, um bloco c/RJ.45, mais dois blocos cegos .</t>
  </si>
  <si>
    <t xml:space="preserve"> Suporte p/tres blocos com, dois blocos c/RJ.45, mais um bloco cego.</t>
  </si>
  <si>
    <t xml:space="preserve"> Suporte p/tres blocos com, um bloco c/ RJ.45, mais um bloco coaxial.</t>
  </si>
  <si>
    <t>1.9.1</t>
  </si>
  <si>
    <t>Eletroduto ferro ø 40mm(1.1/2").</t>
  </si>
  <si>
    <t xml:space="preserve"> Suporte p/tres blocos com, duas tomadas tipo bloco NBR.20A, mais um bloco cego.</t>
  </si>
  <si>
    <t>Cabo CIT-3 pares (Entrada Linhas)</t>
  </si>
  <si>
    <t>8.5</t>
  </si>
  <si>
    <t>Complementação da esquadria de acesso em vidro laminado incolor 5mm, incluindo estrutura metálica com pintura eletrostática branca, conforme projeto</t>
  </si>
  <si>
    <t>2.5.1</t>
  </si>
  <si>
    <t>2.5.2</t>
  </si>
  <si>
    <t>2.7.1</t>
  </si>
  <si>
    <t>2.7.2</t>
  </si>
  <si>
    <t>2.7.3</t>
  </si>
  <si>
    <t>2.7.4</t>
  </si>
  <si>
    <t>2.9.2</t>
  </si>
  <si>
    <t>2.9.3</t>
  </si>
  <si>
    <t>2.10.1</t>
  </si>
  <si>
    <t>2.10.2</t>
  </si>
  <si>
    <t>Rack para HUB tamanho 24U - Completo e com tres bandeijas.</t>
  </si>
  <si>
    <t>1. OBJETO: OBRAS CIVIS, INSTALAÇÕES ELÉTRICAS, LÓGICAS E MECÂNICAS PARA ABERTURA DA AG. MARECHAL FLORIANO - BAGÉ/RS</t>
  </si>
  <si>
    <r>
      <t xml:space="preserve">5. CONDIÇÕES DE PAGAMENTO: </t>
    </r>
    <r>
      <rPr>
        <sz val="8"/>
        <rFont val="MS Sans Serif"/>
        <family val="2"/>
      </rPr>
      <t>Em duas parcelas, conforme serviço medido. Após fiscalização e aceite, será efetuado o pagamento à contratada, no 4º dia útl da 2ª semana subseqüente à entrega da nota fiscal/fatura correspondente.</t>
    </r>
  </si>
  <si>
    <r>
      <t>4. HORÁRIO PARA EXECUÇÃO/ENTREGA:</t>
    </r>
    <r>
      <rPr>
        <sz val="8"/>
        <rFont val="MS Sans Serif"/>
        <family val="2"/>
      </rPr>
      <t xml:space="preserve"> Livre</t>
    </r>
  </si>
  <si>
    <t>m/l</t>
  </si>
  <si>
    <t>Máscara padrão novo conforme detalhe em projeto l: 1,00 m (fornecer e instalar).</t>
  </si>
  <si>
    <t>Máscara padrão novo conforme detalhe em projeto l: 1,20m (fornecer e instalar).</t>
  </si>
  <si>
    <t>Biombos em vidro liso transparente 5mm, requadro de alumínio anodizado, cor branco, nas dimensões de 1,20mx1,40m. Inclui: fornecimento, montagem, perfil REF. ALCOA 30-026 ou equivalente, pés e sapatas, conforme detalhe.</t>
  </si>
  <si>
    <t>5.5</t>
  </si>
  <si>
    <t>5.6</t>
  </si>
  <si>
    <t>Biombos em vidro liso transparente 5mm, requadro de alumínio anodizado, cor branco, nas dimensões de 1,20mx1,80m. Inclui: película, fornecimento, montagem,  perfil REF. ALCOA 30-026 ou equivalente, pés e sapatas, conforme detalhe.</t>
  </si>
  <si>
    <t>Biombos em vidro liso transparente 5mm, requadro de alumínio anodizado, cor branco, nas dimensões de 0,60mx1,80m. Inclui: película, fornecimento, montagem, perfil REF. ALCOA 30-026 ou equivalente, pés e sapatas, conforme detalhe.</t>
  </si>
  <si>
    <t>Complementação do pórtico em "L" conforme projeto</t>
  </si>
  <si>
    <t xml:space="preserve">Instalar KIT ATM Banrisul, conforme memorial em anexo, composto por: </t>
  </si>
  <si>
    <t>8.6</t>
  </si>
  <si>
    <t>Fornecer e instalar Bandeira 135 conforme projeto e memorial.</t>
  </si>
  <si>
    <t>8.7</t>
  </si>
  <si>
    <t>Acabamento em chapa de alumínio tipo ACM nas laterais e acima das máscaras</t>
  </si>
  <si>
    <t>Conjunto de folhagem e vaso em cerâmica na cor branca (gelo) + Folhagens (palmeira rápis, h min 90cm), montado com acabamento sobre a terra no vaso de pedras brancas ou  casca de pinus</t>
  </si>
  <si>
    <t xml:space="preserve">Persianas verticais blackout cor galatthea branco, giro de 180º das lâminas de 90mm de largura; trilhos de alumínio anodizado, comandos em nylon e PVC e carrinhos de polipropileno, altura conforme projeto. </t>
  </si>
  <si>
    <t>9.6.1</t>
  </si>
  <si>
    <t>9.6.2</t>
  </si>
  <si>
    <t>9.6.3</t>
  </si>
  <si>
    <t>Autoatendimento</t>
  </si>
  <si>
    <t>Caixas - Atendimento Preferencial</t>
  </si>
  <si>
    <t>Gerente Adjunto</t>
  </si>
  <si>
    <t>Plataforma PF</t>
  </si>
  <si>
    <t>Plataforma PJ</t>
  </si>
  <si>
    <t>9.1.5</t>
  </si>
  <si>
    <t>9.1.6</t>
  </si>
  <si>
    <t>9.1.7</t>
  </si>
  <si>
    <t>Adesivos - Fornecer e instalar conforme projeto</t>
  </si>
  <si>
    <t>9.5.3</t>
  </si>
  <si>
    <t>9.5.4</t>
  </si>
  <si>
    <t xml:space="preserve">Adesivos Banrisul dupla-face na fachada </t>
  </si>
  <si>
    <t>Adesivo dupla face passa objetos</t>
  </si>
  <si>
    <t>Adesivo dupla face horários da Agência</t>
  </si>
  <si>
    <t>Adesivo dupla face horários da Sala de autoatendimento</t>
  </si>
  <si>
    <t>Divisória e verga de gesso acartonado para fechamento dos caixas</t>
  </si>
  <si>
    <t>8.8</t>
  </si>
  <si>
    <t>11.12</t>
  </si>
  <si>
    <t>Balcão de pia com tampo inox 1,20</t>
  </si>
  <si>
    <t>11.13</t>
  </si>
  <si>
    <t>Tanque de inox</t>
  </si>
</sst>
</file>

<file path=xl/styles.xml><?xml version="1.0" encoding="utf-8"?>
<styleSheet xmlns="http://schemas.openxmlformats.org/spreadsheetml/2006/main">
  <numFmts count="4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00"/>
    <numFmt numFmtId="179" formatCode="#,##0.00;[Red]#,##0.00"/>
    <numFmt numFmtId="180" formatCode="&quot;Sim&quot;;&quot;Sim&quot;;&quot;Não&quot;"/>
    <numFmt numFmtId="181" formatCode="&quot;Verdadeiro&quot;;&quot;Verdadeiro&quot;;&quot;Falso&quot;"/>
    <numFmt numFmtId="182" formatCode="&quot;Ativar&quot;;&quot;Ativar&quot;;&quot;Desativar&quot;"/>
    <numFmt numFmtId="183" formatCode="[$€-2]\ #,##0.00_);[Red]\([$€-2]\ #,##0.00\)"/>
    <numFmt numFmtId="184" formatCode="0.00;[Red]0.00"/>
    <numFmt numFmtId="185" formatCode="0;[Red]0"/>
    <numFmt numFmtId="186" formatCode="_-* #,##0.00\ [$€]_-;\-* #,##0.00\ [$€]_-;_-* &quot;-&quot;??\ [$€]_-;_-@_-"/>
    <numFmt numFmtId="187" formatCode="_-* #,##0.00\ _D_M_-;\-* #,##0.00\ _D_M_-;_-* &quot;-&quot;??\ _D_M_-;_-@_-"/>
    <numFmt numFmtId="188" formatCode="0.0"/>
    <numFmt numFmtId="189" formatCode="0.000"/>
    <numFmt numFmtId="190" formatCode="#,##0.00_ ;[Red]\-#,##0.00\ "/>
    <numFmt numFmtId="191" formatCode="#,##0.000"/>
    <numFmt numFmtId="192" formatCode="#,##0.0"/>
    <numFmt numFmtId="193" formatCode="#,##0.0;\-#,##0.0"/>
    <numFmt numFmtId="194" formatCode="0_);[Red]\(0\)"/>
    <numFmt numFmtId="195" formatCode="00.0"/>
  </numFmts>
  <fonts count="48">
    <font>
      <sz val="10"/>
      <name val="MS Sans Serif"/>
      <family val="0"/>
    </font>
    <font>
      <b/>
      <sz val="10"/>
      <name val="MS Sans Serif"/>
      <family val="0"/>
    </font>
    <font>
      <i/>
      <sz val="10"/>
      <name val="MS Sans Serif"/>
      <family val="0"/>
    </font>
    <font>
      <b/>
      <i/>
      <sz val="10"/>
      <name val="MS Sans Serif"/>
      <family val="0"/>
    </font>
    <font>
      <b/>
      <sz val="12"/>
      <name val="MS Sans Serif"/>
      <family val="2"/>
    </font>
    <font>
      <b/>
      <sz val="8"/>
      <name val="MS Sans Serif"/>
      <family val="2"/>
    </font>
    <font>
      <b/>
      <sz val="9"/>
      <name val="MS Sans Serif"/>
      <family val="2"/>
    </font>
    <font>
      <sz val="8"/>
      <name val="MS Sans Serif"/>
      <family val="2"/>
    </font>
    <font>
      <u val="single"/>
      <sz val="8"/>
      <color indexed="12"/>
      <name val="MS Sans Serif"/>
      <family val="2"/>
    </font>
    <font>
      <u val="single"/>
      <sz val="8"/>
      <color indexed="36"/>
      <name val="MS Sans Serif"/>
      <family val="2"/>
    </font>
    <font>
      <sz val="10"/>
      <name val="Arial"/>
      <family val="2"/>
    </font>
    <font>
      <b/>
      <sz val="8"/>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color indexed="30"/>
      <name val="MS Sans Serif"/>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rgb="FF0070C0"/>
      <name val="MS Sans Serif"/>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theme="0" tint="-0.14995999634265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double"/>
      <right style="thin"/>
      <top style="double"/>
      <bottom>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style="thin"/>
      <right style="hair"/>
      <top style="hair"/>
      <bottom style="hair"/>
    </border>
    <border>
      <left style="thin"/>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color indexed="63"/>
      </bottom>
    </border>
    <border>
      <left style="thin"/>
      <right style="hair"/>
      <top style="hair"/>
      <bottom style="thin"/>
    </border>
    <border>
      <left style="hair"/>
      <right style="hair"/>
      <top style="hair"/>
      <bottom style="thin"/>
    </border>
    <border>
      <left>
        <color indexed="63"/>
      </left>
      <right style="hair"/>
      <top>
        <color indexed="63"/>
      </top>
      <bottom>
        <color indexed="63"/>
      </bottom>
    </border>
    <border>
      <left style="hair"/>
      <right style="hair"/>
      <top>
        <color indexed="63"/>
      </top>
      <bottom>
        <color indexed="63"/>
      </bottom>
    </border>
    <border>
      <left style="hair"/>
      <right>
        <color indexed="63"/>
      </right>
      <top style="hair"/>
      <bottom style="hair"/>
    </border>
    <border>
      <left style="hair"/>
      <right style="thin"/>
      <top style="hair"/>
      <bottom style="thin"/>
    </border>
    <border>
      <left style="hair"/>
      <right style="hair"/>
      <top style="hair"/>
      <bottom>
        <color indexed="63"/>
      </bottom>
    </border>
    <border>
      <left style="hair"/>
      <right style="hair"/>
      <top>
        <color indexed="63"/>
      </top>
      <bottom style="hair"/>
    </border>
    <border>
      <left style="hair"/>
      <right style="thin"/>
      <top>
        <color indexed="63"/>
      </top>
      <bottom>
        <color indexed="63"/>
      </bottom>
    </border>
    <border>
      <left style="hair"/>
      <right style="thin"/>
      <top>
        <color indexed="63"/>
      </top>
      <bottom style="hair"/>
    </border>
  </borders>
  <cellStyleXfs count="1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6" fillId="29" borderId="1" applyNumberFormat="0" applyAlignment="0" applyProtection="0"/>
    <xf numFmtId="186" fontId="1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37" fillId="30" borderId="0" applyNumberFormat="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38" fillId="3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horizontal="centerContinuous" vertical="center"/>
      <protection/>
    </xf>
    <xf numFmtId="0" fontId="0" fillId="32" borderId="4" applyNumberFormat="0" applyFont="0" applyAlignment="0" applyProtection="0"/>
    <xf numFmtId="0" fontId="11" fillId="0" borderId="5" applyNumberFormat="0" applyFont="0" applyBorder="0" applyAlignment="0">
      <protection/>
    </xf>
    <xf numFmtId="9" fontId="0" fillId="0" borderId="0" applyFont="0" applyFill="0" applyBorder="0" applyAlignment="0" applyProtection="0"/>
    <xf numFmtId="9" fontId="10" fillId="0" borderId="0" applyFill="0" applyBorder="0" applyAlignment="0" applyProtection="0"/>
    <xf numFmtId="0" fontId="39" fillId="21" borderId="6" applyNumberFormat="0" applyAlignment="0" applyProtection="0"/>
    <xf numFmtId="38" fontId="0" fillId="0" borderId="0" applyFont="0" applyFill="0" applyBorder="0" applyAlignment="0" applyProtection="0"/>
    <xf numFmtId="40" fontId="0" fillId="0" borderId="0">
      <alignment vertical="center"/>
      <protection/>
    </xf>
    <xf numFmtId="40" fontId="0" fillId="0" borderId="0">
      <alignment vertical="center"/>
      <protection/>
    </xf>
    <xf numFmtId="40" fontId="0" fillId="0" borderId="0">
      <alignment vertical="center"/>
      <protection/>
    </xf>
    <xf numFmtId="40" fontId="0" fillId="0" borderId="0">
      <alignment vertical="center"/>
      <protection/>
    </xf>
    <xf numFmtId="40" fontId="0" fillId="0" borderId="0">
      <alignment vertical="center"/>
      <protection/>
    </xf>
    <xf numFmtId="40" fontId="0" fillId="0" borderId="0">
      <alignment vertical="center"/>
      <protection/>
    </xf>
    <xf numFmtId="40" fontId="0" fillId="0" borderId="0">
      <alignment vertical="center"/>
      <protection/>
    </xf>
    <xf numFmtId="40" fontId="0" fillId="0" borderId="0">
      <alignment vertical="center"/>
      <protection/>
    </xf>
    <xf numFmtId="40" fontId="0" fillId="0" borderId="0">
      <alignment vertical="center"/>
      <protection/>
    </xf>
    <xf numFmtId="40" fontId="0" fillId="0" borderId="0">
      <alignment vertical="center"/>
      <protection/>
    </xf>
    <xf numFmtId="40" fontId="0" fillId="0" borderId="0">
      <alignment vertical="center"/>
      <protection/>
    </xf>
    <xf numFmtId="40" fontId="0" fillId="0" borderId="0">
      <alignment vertical="center"/>
      <protection/>
    </xf>
    <xf numFmtId="40" fontId="0" fillId="0" borderId="0">
      <alignment vertical="center"/>
      <protection/>
    </xf>
    <xf numFmtId="40" fontId="0" fillId="0" borderId="0">
      <alignment vertical="center"/>
      <protection/>
    </xf>
    <xf numFmtId="40" fontId="0" fillId="0" borderId="0">
      <alignment vertical="center"/>
      <protection/>
    </xf>
    <xf numFmtId="40" fontId="0" fillId="0" borderId="0">
      <alignment vertical="center"/>
      <protection/>
    </xf>
    <xf numFmtId="40" fontId="0" fillId="0" borderId="0">
      <alignment vertical="center"/>
      <protection/>
    </xf>
    <xf numFmtId="40"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0" borderId="9" applyNumberFormat="0" applyFill="0" applyAlignment="0" applyProtection="0"/>
    <xf numFmtId="0" fontId="45" fillId="0" borderId="0" applyNumberFormat="0" applyFill="0" applyBorder="0" applyAlignment="0" applyProtection="0"/>
    <xf numFmtId="0" fontId="46" fillId="0" borderId="10" applyNumberFormat="0" applyFill="0" applyAlignment="0" applyProtection="0"/>
    <xf numFmtId="40" fontId="0" fillId="0" borderId="0" applyFont="0" applyFill="0" applyBorder="0" applyAlignment="0" applyProtection="0"/>
  </cellStyleXfs>
  <cellXfs count="143">
    <xf numFmtId="0" fontId="0" fillId="0" borderId="0" xfId="0" applyAlignment="1">
      <alignment/>
    </xf>
    <xf numFmtId="0" fontId="0" fillId="0" borderId="0" xfId="0" applyFont="1" applyFill="1" applyAlignment="1" applyProtection="1">
      <alignment/>
      <protection hidden="1"/>
    </xf>
    <xf numFmtId="0" fontId="0" fillId="0" borderId="0" xfId="0" applyFont="1" applyAlignment="1" applyProtection="1">
      <alignment/>
      <protection hidden="1"/>
    </xf>
    <xf numFmtId="0" fontId="10" fillId="0" borderId="0" xfId="0" applyFont="1" applyFill="1" applyAlignment="1" applyProtection="1">
      <alignment/>
      <protection hidden="1"/>
    </xf>
    <xf numFmtId="0" fontId="0" fillId="0" borderId="11" xfId="0" applyFont="1" applyFill="1" applyBorder="1" applyAlignment="1" applyProtection="1">
      <alignment horizontal="center" vertical="center" wrapText="1"/>
      <protection hidden="1"/>
    </xf>
    <xf numFmtId="0" fontId="0" fillId="0" borderId="11" xfId="0" applyFont="1" applyFill="1" applyBorder="1" applyAlignment="1" applyProtection="1">
      <alignment vertical="top" wrapText="1"/>
      <protection hidden="1"/>
    </xf>
    <xf numFmtId="0" fontId="47" fillId="0" borderId="0" xfId="0" applyFont="1" applyFill="1" applyAlignment="1" applyProtection="1">
      <alignment/>
      <protection hidden="1"/>
    </xf>
    <xf numFmtId="178" fontId="0" fillId="0" borderId="12" xfId="0" applyNumberFormat="1" applyFont="1" applyFill="1" applyBorder="1" applyAlignment="1" applyProtection="1">
      <alignment horizontal="center" vertical="top" wrapText="1"/>
      <protection hidden="1"/>
    </xf>
    <xf numFmtId="4" fontId="0" fillId="0" borderId="11" xfId="0" applyNumberFormat="1" applyFont="1" applyFill="1" applyBorder="1" applyAlignment="1" applyProtection="1">
      <alignment horizontal="right" vertical="center" wrapText="1"/>
      <protection locked="0"/>
    </xf>
    <xf numFmtId="4" fontId="0" fillId="0" borderId="11" xfId="0" applyNumberFormat="1" applyFont="1" applyFill="1" applyBorder="1" applyAlignment="1" applyProtection="1">
      <alignment vertical="center" wrapText="1"/>
      <protection locked="0"/>
    </xf>
    <xf numFmtId="1" fontId="0" fillId="0" borderId="11" xfId="0" applyNumberFormat="1" applyFont="1" applyFill="1" applyBorder="1" applyAlignment="1" applyProtection="1">
      <alignment horizontal="center" vertical="center" wrapText="1"/>
      <protection hidden="1"/>
    </xf>
    <xf numFmtId="0" fontId="0" fillId="33" borderId="11" xfId="72" applyFont="1" applyFill="1" applyBorder="1" applyAlignment="1" applyProtection="1">
      <alignment vertical="center" wrapText="1"/>
      <protection hidden="1"/>
    </xf>
    <xf numFmtId="40" fontId="0" fillId="0" borderId="11" xfId="109" applyNumberFormat="1" applyFont="1" applyFill="1" applyBorder="1" applyAlignment="1" applyProtection="1">
      <alignment horizontal="right" vertical="center" wrapText="1"/>
      <protection locked="0"/>
    </xf>
    <xf numFmtId="2" fontId="0" fillId="0" borderId="11" xfId="0" applyNumberFormat="1" applyFont="1" applyFill="1" applyBorder="1" applyAlignment="1" applyProtection="1">
      <alignment horizontal="right" vertical="center" wrapText="1"/>
      <protection hidden="1"/>
    </xf>
    <xf numFmtId="4" fontId="0" fillId="0" borderId="11" xfId="0" applyNumberFormat="1" applyFont="1" applyBorder="1" applyAlignment="1" applyProtection="1">
      <alignment horizontal="right" vertical="center" wrapText="1"/>
      <protection locked="0"/>
    </xf>
    <xf numFmtId="0" fontId="0" fillId="0" borderId="0" xfId="0" applyAlignment="1" applyProtection="1">
      <alignment vertical="center"/>
      <protection hidden="1"/>
    </xf>
    <xf numFmtId="0" fontId="0" fillId="0" borderId="0" xfId="0" applyAlignment="1" applyProtection="1">
      <alignment/>
      <protection hidden="1"/>
    </xf>
    <xf numFmtId="0" fontId="0" fillId="0" borderId="0" xfId="0" applyFill="1" applyBorder="1" applyAlignment="1" applyProtection="1">
      <alignment/>
      <protection hidden="1"/>
    </xf>
    <xf numFmtId="4" fontId="6" fillId="34" borderId="13" xfId="0" applyNumberFormat="1" applyFont="1" applyFill="1" applyBorder="1" applyAlignment="1" applyProtection="1">
      <alignment horizontal="center" wrapText="1"/>
      <protection hidden="1"/>
    </xf>
    <xf numFmtId="0" fontId="1" fillId="0" borderId="14" xfId="0" applyFont="1" applyFill="1" applyBorder="1" applyAlignment="1" applyProtection="1">
      <alignment horizontal="center" vertical="center" wrapText="1"/>
      <protection hidden="1"/>
    </xf>
    <xf numFmtId="0" fontId="1" fillId="0" borderId="15" xfId="0" applyFont="1" applyFill="1" applyBorder="1" applyAlignment="1" applyProtection="1">
      <alignment horizontal="center" vertical="center" wrapText="1"/>
      <protection hidden="1"/>
    </xf>
    <xf numFmtId="0" fontId="1" fillId="0" borderId="15" xfId="0" applyFont="1" applyFill="1" applyBorder="1" applyAlignment="1" applyProtection="1">
      <alignment horizontal="left" vertical="center" wrapText="1"/>
      <protection hidden="1"/>
    </xf>
    <xf numFmtId="3" fontId="0" fillId="0" borderId="15" xfId="0" applyNumberFormat="1" applyFont="1" applyFill="1" applyBorder="1" applyAlignment="1" applyProtection="1">
      <alignment horizontal="center" vertical="center" wrapText="1"/>
      <protection hidden="1"/>
    </xf>
    <xf numFmtId="0" fontId="0" fillId="0" borderId="15" xfId="0" applyFont="1" applyFill="1" applyBorder="1" applyAlignment="1" applyProtection="1">
      <alignment vertical="center" wrapText="1"/>
      <protection hidden="1"/>
    </xf>
    <xf numFmtId="4" fontId="1" fillId="0" borderId="15" xfId="0" applyNumberFormat="1" applyFont="1" applyFill="1" applyBorder="1" applyAlignment="1" applyProtection="1">
      <alignment horizontal="right" vertical="center" wrapText="1"/>
      <protection hidden="1"/>
    </xf>
    <xf numFmtId="0" fontId="0" fillId="0" borderId="16" xfId="0" applyFont="1" applyFill="1" applyBorder="1" applyAlignment="1" applyProtection="1">
      <alignment horizontal="right" vertical="center" wrapText="1"/>
      <protection hidden="1"/>
    </xf>
    <xf numFmtId="0" fontId="0" fillId="0" borderId="0" xfId="0" applyFont="1" applyFill="1" applyBorder="1" applyAlignment="1" applyProtection="1">
      <alignment/>
      <protection hidden="1"/>
    </xf>
    <xf numFmtId="0" fontId="1" fillId="0" borderId="12" xfId="0" applyFont="1" applyFill="1" applyBorder="1" applyAlignment="1" applyProtection="1">
      <alignment horizontal="center" vertical="center" wrapText="1"/>
      <protection hidden="1"/>
    </xf>
    <xf numFmtId="0" fontId="1" fillId="0" borderId="11" xfId="0" applyFont="1" applyFill="1" applyBorder="1" applyAlignment="1" applyProtection="1">
      <alignment horizontal="center" vertical="center" wrapText="1"/>
      <protection hidden="1"/>
    </xf>
    <xf numFmtId="0" fontId="3" fillId="0" borderId="11" xfId="0" applyFont="1" applyFill="1" applyBorder="1" applyAlignment="1" applyProtection="1">
      <alignment horizontal="left" vertical="center" wrapText="1"/>
      <protection hidden="1"/>
    </xf>
    <xf numFmtId="4" fontId="0" fillId="0" borderId="11" xfId="0" applyNumberFormat="1" applyFont="1" applyFill="1" applyBorder="1" applyAlignment="1" applyProtection="1">
      <alignment horizontal="center" vertical="center" wrapText="1"/>
      <protection hidden="1"/>
    </xf>
    <xf numFmtId="0" fontId="0" fillId="0" borderId="11" xfId="0" applyFont="1" applyFill="1" applyBorder="1" applyAlignment="1" applyProtection="1">
      <alignment vertical="center" wrapText="1"/>
      <protection hidden="1"/>
    </xf>
    <xf numFmtId="4" fontId="1" fillId="0" borderId="11" xfId="0" applyNumberFormat="1" applyFont="1" applyFill="1" applyBorder="1" applyAlignment="1" applyProtection="1">
      <alignment horizontal="right" vertical="center" wrapText="1"/>
      <protection hidden="1"/>
    </xf>
    <xf numFmtId="0" fontId="0" fillId="0" borderId="17" xfId="0" applyFont="1" applyFill="1" applyBorder="1" applyAlignment="1" applyProtection="1">
      <alignment horizontal="right" vertical="center" wrapText="1"/>
      <protection hidden="1"/>
    </xf>
    <xf numFmtId="0" fontId="1" fillId="0" borderId="11" xfId="0" applyNumberFormat="1" applyFont="1" applyFill="1" applyBorder="1" applyAlignment="1" applyProtection="1">
      <alignment horizontal="center" vertical="center" wrapText="1"/>
      <protection hidden="1"/>
    </xf>
    <xf numFmtId="0" fontId="1" fillId="0" borderId="11" xfId="0" applyFont="1" applyFill="1" applyBorder="1" applyAlignment="1" applyProtection="1">
      <alignment horizontal="left" vertical="center" wrapText="1"/>
      <protection hidden="1"/>
    </xf>
    <xf numFmtId="178" fontId="0" fillId="0" borderId="11" xfId="0" applyNumberFormat="1" applyFont="1" applyFill="1" applyBorder="1" applyAlignment="1" applyProtection="1">
      <alignment horizontal="center" vertical="center" wrapText="1"/>
      <protection hidden="1"/>
    </xf>
    <xf numFmtId="4" fontId="0" fillId="0" borderId="11" xfId="0" applyNumberFormat="1" applyFont="1" applyFill="1" applyBorder="1" applyAlignment="1" applyProtection="1">
      <alignment horizontal="right" vertical="center" wrapText="1"/>
      <protection hidden="1"/>
    </xf>
    <xf numFmtId="4" fontId="0" fillId="0" borderId="11" xfId="0" applyNumberFormat="1" applyFont="1" applyFill="1" applyBorder="1" applyAlignment="1" applyProtection="1">
      <alignment vertical="center" wrapText="1"/>
      <protection hidden="1"/>
    </xf>
    <xf numFmtId="4" fontId="0" fillId="0" borderId="17" xfId="109" applyNumberFormat="1" applyFont="1" applyFill="1" applyBorder="1" applyAlignment="1" applyProtection="1">
      <alignment horizontal="right" vertical="center" wrapText="1"/>
      <protection hidden="1"/>
    </xf>
    <xf numFmtId="178" fontId="0" fillId="0" borderId="11" xfId="0" applyNumberFormat="1" applyFont="1" applyBorder="1" applyAlignment="1" applyProtection="1">
      <alignment horizontal="center" vertical="center" wrapText="1"/>
      <protection hidden="1"/>
    </xf>
    <xf numFmtId="0" fontId="0" fillId="0" borderId="11" xfId="0" applyFont="1" applyFill="1" applyBorder="1" applyAlignment="1" applyProtection="1">
      <alignment horizontal="left" vertical="center" wrapText="1"/>
      <protection hidden="1"/>
    </xf>
    <xf numFmtId="0" fontId="0" fillId="0" borderId="0" xfId="0" applyFont="1" applyFill="1" applyAlignment="1" applyProtection="1">
      <alignment wrapText="1"/>
      <protection hidden="1"/>
    </xf>
    <xf numFmtId="0" fontId="0" fillId="0" borderId="11" xfId="0" applyFont="1" applyBorder="1" applyAlignment="1" applyProtection="1">
      <alignment horizontal="left" vertical="center" wrapText="1"/>
      <protection hidden="1"/>
    </xf>
    <xf numFmtId="0" fontId="0" fillId="0" borderId="11" xfId="0" applyFont="1" applyBorder="1" applyAlignment="1" applyProtection="1">
      <alignment horizontal="center" vertical="center" wrapText="1"/>
      <protection hidden="1"/>
    </xf>
    <xf numFmtId="4" fontId="0" fillId="0" borderId="11" xfId="0" applyNumberFormat="1" applyFont="1" applyBorder="1" applyAlignment="1" applyProtection="1">
      <alignment horizontal="right" vertical="center" wrapText="1"/>
      <protection hidden="1"/>
    </xf>
    <xf numFmtId="4" fontId="0" fillId="0" borderId="18" xfId="109" applyNumberFormat="1" applyFont="1" applyFill="1" applyBorder="1" applyAlignment="1" applyProtection="1">
      <alignment horizontal="right" vertical="center" wrapText="1"/>
      <protection hidden="1"/>
    </xf>
    <xf numFmtId="0" fontId="0" fillId="0" borderId="0" xfId="0" applyFont="1" applyAlignment="1" applyProtection="1">
      <alignment wrapText="1"/>
      <protection hidden="1"/>
    </xf>
    <xf numFmtId="1" fontId="0" fillId="0" borderId="11" xfId="109" applyNumberFormat="1" applyFont="1" applyFill="1" applyBorder="1" applyAlignment="1" applyProtection="1">
      <alignment horizontal="center" vertical="center" wrapText="1"/>
      <protection hidden="1"/>
    </xf>
    <xf numFmtId="4" fontId="1" fillId="0" borderId="17" xfId="109" applyNumberFormat="1" applyFont="1" applyFill="1" applyBorder="1" applyAlignment="1" applyProtection="1">
      <alignment horizontal="right" vertical="center" wrapText="1"/>
      <protection hidden="1"/>
    </xf>
    <xf numFmtId="178" fontId="1" fillId="0" borderId="11" xfId="0" applyNumberFormat="1" applyFont="1" applyFill="1" applyBorder="1" applyAlignment="1" applyProtection="1">
      <alignment horizontal="center" vertical="center" wrapText="1"/>
      <protection hidden="1"/>
    </xf>
    <xf numFmtId="40" fontId="0" fillId="0" borderId="11" xfId="109" applyNumberFormat="1" applyFont="1" applyFill="1" applyBorder="1" applyAlignment="1" applyProtection="1">
      <alignment horizontal="center" vertical="center" wrapText="1"/>
      <protection hidden="1"/>
    </xf>
    <xf numFmtId="0" fontId="3" fillId="0" borderId="11" xfId="0" applyFont="1" applyBorder="1" applyAlignment="1" applyProtection="1">
      <alignment horizontal="left" vertical="center" wrapText="1"/>
      <protection hidden="1"/>
    </xf>
    <xf numFmtId="0" fontId="1" fillId="0" borderId="11" xfId="0" applyFont="1" applyBorder="1" applyAlignment="1" applyProtection="1">
      <alignment horizontal="center" vertical="center" wrapText="1"/>
      <protection hidden="1"/>
    </xf>
    <xf numFmtId="0" fontId="1" fillId="0" borderId="11" xfId="0" applyNumberFormat="1" applyFont="1" applyBorder="1" applyAlignment="1" applyProtection="1">
      <alignment horizontal="center" vertical="center" wrapText="1"/>
      <protection hidden="1"/>
    </xf>
    <xf numFmtId="0" fontId="1" fillId="0" borderId="11" xfId="0" applyFont="1" applyBorder="1" applyAlignment="1" applyProtection="1">
      <alignment horizontal="left" vertical="center" wrapText="1"/>
      <protection hidden="1"/>
    </xf>
    <xf numFmtId="4" fontId="0" fillId="0" borderId="17" xfId="109" applyNumberFormat="1" applyFont="1" applyBorder="1" applyAlignment="1" applyProtection="1">
      <alignment horizontal="right" vertical="center" wrapText="1"/>
      <protection hidden="1"/>
    </xf>
    <xf numFmtId="178" fontId="0" fillId="0" borderId="12" xfId="0" applyNumberFormat="1" applyFont="1" applyFill="1" applyBorder="1" applyAlignment="1" applyProtection="1">
      <alignment horizontal="center" vertical="center" wrapText="1"/>
      <protection hidden="1"/>
    </xf>
    <xf numFmtId="0" fontId="1" fillId="0" borderId="11" xfId="0" applyFont="1" applyBorder="1" applyAlignment="1" applyProtection="1">
      <alignment vertical="top" wrapText="1"/>
      <protection hidden="1"/>
    </xf>
    <xf numFmtId="184" fontId="0" fillId="35" borderId="11" xfId="76" applyNumberFormat="1" applyFont="1" applyFill="1" applyBorder="1" applyAlignment="1" applyProtection="1">
      <alignment horizontal="center" vertical="center" wrapText="1"/>
      <protection hidden="1"/>
    </xf>
    <xf numFmtId="184" fontId="0" fillId="0" borderId="11" xfId="76" applyNumberFormat="1" applyFont="1" applyFill="1" applyBorder="1" applyAlignment="1" applyProtection="1">
      <alignment horizontal="center" vertical="center" wrapText="1"/>
      <protection hidden="1"/>
    </xf>
    <xf numFmtId="0" fontId="0" fillId="33" borderId="0" xfId="0" applyFont="1" applyFill="1" applyAlignment="1" applyProtection="1">
      <alignment wrapText="1"/>
      <protection hidden="1"/>
    </xf>
    <xf numFmtId="179" fontId="0" fillId="0" borderId="11" xfId="76" applyNumberFormat="1" applyFont="1" applyBorder="1" applyAlignment="1" applyProtection="1">
      <alignment horizontal="center" vertical="center" wrapText="1"/>
      <protection hidden="1"/>
    </xf>
    <xf numFmtId="4" fontId="1" fillId="0" borderId="11" xfId="0" applyNumberFormat="1" applyFont="1" applyFill="1" applyBorder="1" applyAlignment="1" applyProtection="1">
      <alignment vertical="center" wrapText="1"/>
      <protection hidden="1"/>
    </xf>
    <xf numFmtId="40" fontId="1" fillId="0" borderId="17" xfId="109" applyFont="1" applyFill="1" applyBorder="1" applyAlignment="1" applyProtection="1">
      <alignment vertical="center" wrapText="1"/>
      <protection hidden="1"/>
    </xf>
    <xf numFmtId="1" fontId="1" fillId="0" borderId="11" xfId="0" applyNumberFormat="1" applyFont="1" applyFill="1" applyBorder="1" applyAlignment="1" applyProtection="1">
      <alignment horizontal="center" vertical="center" wrapText="1"/>
      <protection hidden="1"/>
    </xf>
    <xf numFmtId="0" fontId="1" fillId="0" borderId="11" xfId="0" applyFont="1" applyFill="1" applyBorder="1" applyAlignment="1" applyProtection="1">
      <alignment vertical="center" wrapText="1"/>
      <protection hidden="1"/>
    </xf>
    <xf numFmtId="0" fontId="1" fillId="33" borderId="12" xfId="0" applyFont="1" applyFill="1" applyBorder="1" applyAlignment="1" applyProtection="1">
      <alignment horizontal="center" vertical="center" wrapText="1"/>
      <protection hidden="1"/>
    </xf>
    <xf numFmtId="178" fontId="0" fillId="33" borderId="11" xfId="0" applyNumberFormat="1" applyFont="1" applyFill="1" applyBorder="1" applyAlignment="1" applyProtection="1">
      <alignment horizontal="center" vertical="center" wrapText="1"/>
      <protection hidden="1"/>
    </xf>
    <xf numFmtId="0" fontId="0" fillId="33" borderId="11" xfId="0" applyFont="1" applyFill="1" applyBorder="1" applyAlignment="1" applyProtection="1">
      <alignment vertical="center" wrapText="1"/>
      <protection hidden="1"/>
    </xf>
    <xf numFmtId="0" fontId="0" fillId="33" borderId="11" xfId="0" applyFont="1" applyFill="1" applyBorder="1" applyAlignment="1" applyProtection="1">
      <alignment horizontal="center" vertical="center" wrapText="1"/>
      <protection hidden="1"/>
    </xf>
    <xf numFmtId="4" fontId="0" fillId="33" borderId="11" xfId="0" applyNumberFormat="1" applyFont="1" applyFill="1" applyBorder="1" applyAlignment="1" applyProtection="1">
      <alignment horizontal="right" vertical="center" wrapText="1"/>
      <protection hidden="1"/>
    </xf>
    <xf numFmtId="0" fontId="0" fillId="33" borderId="11" xfId="0" applyFont="1" applyFill="1" applyBorder="1" applyAlignment="1" applyProtection="1">
      <alignment wrapText="1"/>
      <protection hidden="1"/>
    </xf>
    <xf numFmtId="0" fontId="0" fillId="33" borderId="11" xfId="0" applyFont="1" applyFill="1" applyBorder="1" applyAlignment="1" applyProtection="1">
      <alignment horizontal="center" wrapText="1"/>
      <protection hidden="1"/>
    </xf>
    <xf numFmtId="4" fontId="0" fillId="33" borderId="11" xfId="0" applyNumberFormat="1" applyFont="1" applyFill="1" applyBorder="1" applyAlignment="1" applyProtection="1">
      <alignment wrapText="1"/>
      <protection hidden="1"/>
    </xf>
    <xf numFmtId="0" fontId="0" fillId="33" borderId="11" xfId="0" applyNumberFormat="1" applyFont="1" applyFill="1" applyBorder="1" applyAlignment="1" applyProtection="1">
      <alignment horizontal="center" vertical="center" wrapText="1"/>
      <protection hidden="1"/>
    </xf>
    <xf numFmtId="2" fontId="0" fillId="33" borderId="11" xfId="0" applyNumberFormat="1" applyFont="1" applyFill="1" applyBorder="1" applyAlignment="1" applyProtection="1">
      <alignment horizontal="center" vertical="center" wrapText="1"/>
      <protection hidden="1"/>
    </xf>
    <xf numFmtId="0" fontId="0" fillId="0" borderId="11" xfId="0" applyNumberFormat="1" applyFont="1" applyFill="1" applyBorder="1" applyAlignment="1" applyProtection="1">
      <alignment horizontal="center" vertical="center" wrapText="1"/>
      <protection hidden="1"/>
    </xf>
    <xf numFmtId="4" fontId="1" fillId="0" borderId="11" xfId="0" applyNumberFormat="1" applyFont="1" applyBorder="1" applyAlignment="1" applyProtection="1">
      <alignment horizontal="right" vertical="center" wrapText="1"/>
      <protection hidden="1"/>
    </xf>
    <xf numFmtId="4" fontId="1" fillId="0" borderId="17" xfId="109" applyNumberFormat="1" applyFont="1" applyBorder="1" applyAlignment="1" applyProtection="1">
      <alignment horizontal="right" vertical="center" wrapText="1"/>
      <protection hidden="1"/>
    </xf>
    <xf numFmtId="1" fontId="1" fillId="0" borderId="11" xfId="0" applyNumberFormat="1" applyFont="1" applyBorder="1" applyAlignment="1" applyProtection="1">
      <alignment horizontal="center" vertical="center" wrapText="1"/>
      <protection hidden="1"/>
    </xf>
    <xf numFmtId="0" fontId="1" fillId="0" borderId="11" xfId="0" applyFont="1" applyBorder="1" applyAlignment="1" applyProtection="1">
      <alignment vertical="center" wrapText="1"/>
      <protection hidden="1"/>
    </xf>
    <xf numFmtId="4" fontId="0" fillId="0" borderId="11" xfId="0" applyNumberFormat="1" applyFont="1" applyFill="1" applyBorder="1" applyAlignment="1" applyProtection="1" quotePrefix="1">
      <alignment horizontal="right" vertical="center" wrapText="1"/>
      <protection hidden="1"/>
    </xf>
    <xf numFmtId="0" fontId="10" fillId="0" borderId="12" xfId="0" applyFont="1" applyFill="1" applyBorder="1" applyAlignment="1" applyProtection="1">
      <alignment wrapText="1"/>
      <protection hidden="1"/>
    </xf>
    <xf numFmtId="1" fontId="0" fillId="0" borderId="11" xfId="0" applyNumberFormat="1" applyFont="1" applyBorder="1" applyAlignment="1" applyProtection="1">
      <alignment horizontal="center" vertical="center" wrapText="1"/>
      <protection hidden="1"/>
    </xf>
    <xf numFmtId="0" fontId="0" fillId="0" borderId="0" xfId="0" applyAlignment="1" applyProtection="1">
      <alignment wrapText="1"/>
      <protection hidden="1"/>
    </xf>
    <xf numFmtId="0" fontId="1" fillId="36" borderId="12" xfId="72" applyFont="1" applyFill="1" applyBorder="1" applyAlignment="1" applyProtection="1">
      <alignment horizontal="center" vertical="center" wrapText="1"/>
      <protection hidden="1"/>
    </xf>
    <xf numFmtId="1" fontId="0" fillId="36" borderId="11" xfId="51" applyNumberFormat="1" applyFill="1" applyBorder="1" applyAlignment="1" applyProtection="1">
      <alignment horizontal="center" vertical="center" wrapText="1"/>
      <protection hidden="1"/>
    </xf>
    <xf numFmtId="0" fontId="1" fillId="0" borderId="12" xfId="72" applyFont="1" applyFill="1" applyBorder="1" applyAlignment="1" applyProtection="1">
      <alignment horizontal="center" vertical="center" wrapText="1"/>
      <protection hidden="1"/>
    </xf>
    <xf numFmtId="1" fontId="0" fillId="0" borderId="11" xfId="51" applyNumberFormat="1" applyBorder="1" applyAlignment="1" applyProtection="1">
      <alignment horizontal="center" vertical="center" wrapText="1"/>
      <protection hidden="1"/>
    </xf>
    <xf numFmtId="0" fontId="0" fillId="0" borderId="0" xfId="0" applyBorder="1" applyAlignment="1" applyProtection="1">
      <alignment/>
      <protection hidden="1"/>
    </xf>
    <xf numFmtId="178" fontId="0" fillId="0" borderId="11" xfId="72" applyNumberFormat="1" applyBorder="1" applyAlignment="1" applyProtection="1">
      <alignment horizontal="center" vertical="center" wrapText="1"/>
      <protection hidden="1"/>
    </xf>
    <xf numFmtId="178" fontId="1" fillId="0" borderId="11" xfId="72" applyNumberFormat="1" applyFont="1" applyBorder="1" applyAlignment="1" applyProtection="1">
      <alignment horizontal="center" vertical="center" wrapText="1"/>
      <protection hidden="1"/>
    </xf>
    <xf numFmtId="0" fontId="1" fillId="0" borderId="19" xfId="72" applyFont="1" applyFill="1" applyBorder="1" applyAlignment="1" applyProtection="1">
      <alignment horizontal="center" vertical="center" wrapText="1"/>
      <protection hidden="1"/>
    </xf>
    <xf numFmtId="178" fontId="0" fillId="0" borderId="20" xfId="72" applyNumberFormat="1" applyBorder="1" applyAlignment="1" applyProtection="1">
      <alignment horizontal="center" vertical="center" wrapText="1"/>
      <protection hidden="1"/>
    </xf>
    <xf numFmtId="0" fontId="0" fillId="34" borderId="13" xfId="0" applyFill="1" applyBorder="1" applyAlignment="1" applyProtection="1">
      <alignment vertical="center" wrapText="1"/>
      <protection hidden="1"/>
    </xf>
    <xf numFmtId="0" fontId="0" fillId="34" borderId="13" xfId="0" applyFill="1" applyBorder="1" applyAlignment="1" applyProtection="1">
      <alignment horizontal="center" vertical="center" wrapText="1"/>
      <protection hidden="1"/>
    </xf>
    <xf numFmtId="0" fontId="1" fillId="34" borderId="13" xfId="0" applyFont="1" applyFill="1" applyBorder="1" applyAlignment="1" applyProtection="1">
      <alignment horizontal="left" vertical="center" wrapText="1"/>
      <protection hidden="1"/>
    </xf>
    <xf numFmtId="40" fontId="0" fillId="34" borderId="13" xfId="109" applyFont="1" applyFill="1" applyBorder="1" applyAlignment="1" applyProtection="1">
      <alignment horizontal="center" vertical="center" wrapText="1"/>
      <protection hidden="1"/>
    </xf>
    <xf numFmtId="179" fontId="1" fillId="34" borderId="13" xfId="0" applyNumberFormat="1" applyFont="1" applyFill="1" applyBorder="1" applyAlignment="1" applyProtection="1">
      <alignment horizontal="right" vertical="center" wrapText="1"/>
      <protection hidden="1"/>
    </xf>
    <xf numFmtId="0" fontId="0" fillId="0" borderId="0" xfId="0" applyBorder="1" applyAlignment="1" applyProtection="1">
      <alignment horizontal="center" vertical="center"/>
      <protection hidden="1"/>
    </xf>
    <xf numFmtId="3" fontId="0" fillId="0" borderId="0" xfId="0" applyNumberFormat="1" applyBorder="1" applyAlignment="1" applyProtection="1">
      <alignment horizontal="center"/>
      <protection hidden="1"/>
    </xf>
    <xf numFmtId="4" fontId="0" fillId="0" borderId="0" xfId="0" applyNumberFormat="1" applyBorder="1" applyAlignment="1" applyProtection="1">
      <alignment/>
      <protection hidden="1"/>
    </xf>
    <xf numFmtId="0" fontId="5" fillId="0" borderId="0" xfId="0" applyFont="1" applyBorder="1" applyAlignment="1" applyProtection="1">
      <alignment horizontal="center"/>
      <protection hidden="1"/>
    </xf>
    <xf numFmtId="0" fontId="0" fillId="0" borderId="12" xfId="0" applyBorder="1" applyAlignment="1" applyProtection="1">
      <alignment/>
      <protection hidden="1"/>
    </xf>
    <xf numFmtId="0" fontId="0" fillId="0" borderId="21" xfId="0" applyBorder="1" applyAlignment="1" applyProtection="1">
      <alignment horizontal="center" vertical="center"/>
      <protection hidden="1"/>
    </xf>
    <xf numFmtId="0" fontId="0" fillId="0" borderId="22" xfId="0" applyBorder="1" applyAlignment="1" applyProtection="1">
      <alignment/>
      <protection hidden="1"/>
    </xf>
    <xf numFmtId="3" fontId="0" fillId="0" borderId="22" xfId="0" applyNumberFormat="1" applyBorder="1" applyAlignment="1" applyProtection="1">
      <alignment horizontal="center"/>
      <protection hidden="1"/>
    </xf>
    <xf numFmtId="4" fontId="0" fillId="0" borderId="22" xfId="0" applyNumberFormat="1" applyBorder="1" applyAlignment="1" applyProtection="1">
      <alignment/>
      <protection hidden="1"/>
    </xf>
    <xf numFmtId="0" fontId="0" fillId="0" borderId="23" xfId="0" applyBorder="1" applyAlignment="1" applyProtection="1">
      <alignment/>
      <protection hidden="1"/>
    </xf>
    <xf numFmtId="2" fontId="0" fillId="0" borderId="11" xfId="0" applyNumberFormat="1" applyFont="1" applyFill="1" applyBorder="1" applyAlignment="1" applyProtection="1">
      <alignment horizontal="right" vertical="center" wrapText="1"/>
      <protection locked="0"/>
    </xf>
    <xf numFmtId="4" fontId="0" fillId="0" borderId="11" xfId="109" applyNumberFormat="1" applyFont="1" applyFill="1" applyBorder="1" applyAlignment="1" applyProtection="1">
      <alignment vertical="center" wrapText="1"/>
      <protection locked="0"/>
    </xf>
    <xf numFmtId="40" fontId="0" fillId="0" borderId="11" xfId="109" applyNumberFormat="1" applyFont="1" applyFill="1" applyBorder="1" applyAlignment="1" applyProtection="1">
      <alignment vertical="center" wrapText="1"/>
      <protection locked="0"/>
    </xf>
    <xf numFmtId="4" fontId="0" fillId="0" borderId="11" xfId="75" applyNumberFormat="1" applyFont="1" applyBorder="1" applyAlignment="1" applyProtection="1">
      <alignment vertical="center" wrapText="1"/>
      <protection locked="0"/>
    </xf>
    <xf numFmtId="184" fontId="0" fillId="0" borderId="11" xfId="75" applyNumberFormat="1" applyFont="1" applyBorder="1" applyAlignment="1" applyProtection="1">
      <alignment vertical="center" wrapText="1"/>
      <protection locked="0"/>
    </xf>
    <xf numFmtId="4" fontId="0" fillId="0" borderId="11" xfId="75" applyNumberFormat="1" applyFont="1" applyFill="1" applyBorder="1" applyAlignment="1" applyProtection="1">
      <alignment vertical="center" wrapText="1"/>
      <protection locked="0"/>
    </xf>
    <xf numFmtId="184" fontId="0" fillId="0" borderId="11" xfId="75" applyNumberFormat="1" applyFont="1" applyFill="1" applyBorder="1" applyAlignment="1" applyProtection="1">
      <alignment vertical="center" wrapText="1"/>
      <protection locked="0"/>
    </xf>
    <xf numFmtId="4" fontId="0" fillId="33" borderId="11" xfId="0" applyNumberFormat="1" applyFont="1" applyFill="1" applyBorder="1" applyAlignment="1" applyProtection="1">
      <alignment horizontal="right" vertical="center" wrapText="1"/>
      <protection locked="0"/>
    </xf>
    <xf numFmtId="4" fontId="0" fillId="33" borderId="11" xfId="0" applyNumberFormat="1" applyFont="1" applyFill="1" applyBorder="1" applyAlignment="1" applyProtection="1">
      <alignment wrapText="1"/>
      <protection locked="0"/>
    </xf>
    <xf numFmtId="4" fontId="10" fillId="0" borderId="11" xfId="0" applyNumberFormat="1" applyFont="1" applyFill="1" applyBorder="1" applyAlignment="1" applyProtection="1">
      <alignment horizontal="right" vertical="center" wrapText="1"/>
      <protection locked="0"/>
    </xf>
    <xf numFmtId="0" fontId="5" fillId="0" borderId="0" xfId="0" applyFont="1" applyBorder="1" applyAlignment="1" applyProtection="1">
      <alignment horizontal="left" vertical="center" wrapText="1"/>
      <protection hidden="1"/>
    </xf>
    <xf numFmtId="0" fontId="5" fillId="0" borderId="0" xfId="0" applyFont="1" applyBorder="1" applyAlignment="1" applyProtection="1">
      <alignment horizontal="left" vertical="center" wrapText="1"/>
      <protection hidden="1"/>
    </xf>
    <xf numFmtId="0" fontId="1" fillId="0" borderId="11" xfId="72" applyFont="1" applyBorder="1" applyAlignment="1" applyProtection="1">
      <alignment horizontal="left" vertical="center" wrapText="1"/>
      <protection hidden="1"/>
    </xf>
    <xf numFmtId="0" fontId="0" fillId="0" borderId="11" xfId="72" applyBorder="1" applyAlignment="1" applyProtection="1">
      <alignment horizontal="left" vertical="center" wrapText="1"/>
      <protection hidden="1"/>
    </xf>
    <xf numFmtId="0" fontId="0" fillId="0" borderId="17" xfId="72" applyBorder="1" applyAlignment="1" applyProtection="1">
      <alignment horizontal="left" vertical="center" wrapText="1"/>
      <protection hidden="1"/>
    </xf>
    <xf numFmtId="0" fontId="1" fillId="0" borderId="20" xfId="72" applyFont="1" applyBorder="1" applyAlignment="1" applyProtection="1">
      <alignment horizontal="left" vertical="center" wrapText="1"/>
      <protection hidden="1"/>
    </xf>
    <xf numFmtId="0" fontId="0" fillId="0" borderId="20" xfId="72" applyBorder="1" applyAlignment="1" applyProtection="1">
      <alignment horizontal="left" vertical="center" wrapText="1"/>
      <protection hidden="1"/>
    </xf>
    <xf numFmtId="0" fontId="0" fillId="0" borderId="24" xfId="72" applyBorder="1" applyAlignment="1" applyProtection="1">
      <alignment horizontal="left" vertical="center" wrapText="1"/>
      <protection hidden="1"/>
    </xf>
    <xf numFmtId="0" fontId="1" fillId="34" borderId="13" xfId="0" applyFont="1" applyFill="1" applyBorder="1" applyAlignment="1" applyProtection="1">
      <alignment horizontal="center" vertical="center" wrapText="1"/>
      <protection hidden="1"/>
    </xf>
    <xf numFmtId="0" fontId="4" fillId="0" borderId="0" xfId="0" applyFont="1" applyBorder="1" applyAlignment="1" applyProtection="1">
      <alignment horizontal="center" vertical="center" wrapText="1"/>
      <protection hidden="1"/>
    </xf>
    <xf numFmtId="0" fontId="1" fillId="34" borderId="13" xfId="0" applyFont="1" applyFill="1" applyBorder="1" applyAlignment="1" applyProtection="1">
      <alignment horizontal="center" vertical="center" wrapText="1"/>
      <protection hidden="1"/>
    </xf>
    <xf numFmtId="3" fontId="1" fillId="34" borderId="13" xfId="0" applyNumberFormat="1" applyFont="1" applyFill="1" applyBorder="1" applyAlignment="1" applyProtection="1">
      <alignment horizontal="center" vertical="center" wrapText="1"/>
      <protection hidden="1"/>
    </xf>
    <xf numFmtId="0" fontId="3" fillId="36" borderId="11" xfId="72" applyFont="1" applyFill="1" applyBorder="1" applyAlignment="1" applyProtection="1">
      <alignment horizontal="left" vertical="center" wrapText="1"/>
      <protection hidden="1"/>
    </xf>
    <xf numFmtId="0" fontId="3" fillId="36" borderId="17" xfId="72" applyFont="1" applyFill="1" applyBorder="1" applyAlignment="1" applyProtection="1">
      <alignment horizontal="left" vertical="center" wrapText="1"/>
      <protection hidden="1"/>
    </xf>
    <xf numFmtId="178" fontId="0" fillId="0" borderId="25" xfId="0" applyNumberFormat="1" applyFont="1" applyBorder="1" applyAlignment="1" applyProtection="1">
      <alignment horizontal="center" vertical="center" wrapText="1"/>
      <protection hidden="1"/>
    </xf>
    <xf numFmtId="178" fontId="0" fillId="0" borderId="22" xfId="0" applyNumberFormat="1" applyFont="1" applyBorder="1" applyAlignment="1" applyProtection="1">
      <alignment horizontal="center" vertical="center" wrapText="1"/>
      <protection hidden="1"/>
    </xf>
    <xf numFmtId="178" fontId="0" fillId="0" borderId="26" xfId="0" applyNumberFormat="1" applyFont="1" applyBorder="1" applyAlignment="1" applyProtection="1">
      <alignment horizontal="center" vertical="center" wrapText="1"/>
      <protection hidden="1"/>
    </xf>
    <xf numFmtId="38" fontId="0" fillId="33" borderId="11" xfId="109" applyNumberFormat="1" applyFont="1" applyFill="1" applyBorder="1" applyAlignment="1" applyProtection="1">
      <alignment horizontal="center" vertical="center" wrapText="1"/>
      <protection hidden="1"/>
    </xf>
    <xf numFmtId="40" fontId="0" fillId="33" borderId="11" xfId="72" applyNumberFormat="1" applyFont="1" applyFill="1" applyBorder="1" applyAlignment="1" applyProtection="1">
      <alignment horizontal="center" vertical="center" wrapText="1"/>
      <protection hidden="1"/>
    </xf>
    <xf numFmtId="40" fontId="0" fillId="0" borderId="11" xfId="72" applyNumberFormat="1" applyFont="1" applyFill="1" applyBorder="1" applyAlignment="1" applyProtection="1">
      <alignment horizontal="right" vertical="center" wrapText="1"/>
      <protection locked="0"/>
    </xf>
    <xf numFmtId="4" fontId="0" fillId="0" borderId="18" xfId="109" applyNumberFormat="1" applyFont="1" applyBorder="1" applyAlignment="1" applyProtection="1">
      <alignment horizontal="right" vertical="center" wrapText="1"/>
      <protection hidden="1"/>
    </xf>
    <xf numFmtId="4" fontId="0" fillId="0" borderId="27" xfId="109" applyNumberFormat="1" applyFont="1" applyBorder="1" applyAlignment="1" applyProtection="1">
      <alignment horizontal="right" vertical="center" wrapText="1"/>
      <protection hidden="1"/>
    </xf>
    <xf numFmtId="4" fontId="0" fillId="0" borderId="28" xfId="109" applyNumberFormat="1" applyFont="1" applyBorder="1" applyAlignment="1" applyProtection="1">
      <alignment horizontal="right" vertical="center" wrapText="1"/>
      <protection hidden="1"/>
    </xf>
  </cellXfs>
  <cellStyles count="96">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uro" xfId="44"/>
    <cellStyle name="Hyperlink" xfId="45"/>
    <cellStyle name="Followed Hyperlink" xfId="46"/>
    <cellStyle name="Incorreto" xfId="47"/>
    <cellStyle name="Currency" xfId="48"/>
    <cellStyle name="Currency [0]" xfId="49"/>
    <cellStyle name="Neutra" xfId="50"/>
    <cellStyle name="Normal 2" xfId="51"/>
    <cellStyle name="Normal 2 2" xfId="52"/>
    <cellStyle name="Normal 2 2 2" xfId="53"/>
    <cellStyle name="Normal 2 2 3" xfId="54"/>
    <cellStyle name="Normal 2 3" xfId="55"/>
    <cellStyle name="Normal 2 3 2" xfId="56"/>
    <cellStyle name="Normal 2 3 3" xfId="57"/>
    <cellStyle name="Normal 2 4" xfId="58"/>
    <cellStyle name="Normal 2 4 2" xfId="59"/>
    <cellStyle name="Normal 2 4 3" xfId="60"/>
    <cellStyle name="Normal 2 5" xfId="61"/>
    <cellStyle name="Normal 2 5 2" xfId="62"/>
    <cellStyle name="Normal 2 5 3" xfId="63"/>
    <cellStyle name="Normal 2 6" xfId="64"/>
    <cellStyle name="Normal 2 6 2" xfId="65"/>
    <cellStyle name="Normal 2 6 3" xfId="66"/>
    <cellStyle name="Normal 2 7" xfId="67"/>
    <cellStyle name="Normal 2 8" xfId="68"/>
    <cellStyle name="Normal 3" xfId="69"/>
    <cellStyle name="Normal 4" xfId="70"/>
    <cellStyle name="Normal 5" xfId="71"/>
    <cellStyle name="Normal 5 2" xfId="72"/>
    <cellStyle name="Normal 5 3" xfId="73"/>
    <cellStyle name="Normal 6" xfId="74"/>
    <cellStyle name="Normal_AU CAPÃO DA CANOA" xfId="75"/>
    <cellStyle name="Normal_Plan1" xfId="76"/>
    <cellStyle name="Nota" xfId="77"/>
    <cellStyle name="planilhas" xfId="78"/>
    <cellStyle name="Percent" xfId="79"/>
    <cellStyle name="Porcentagem 2" xfId="80"/>
    <cellStyle name="Saída" xfId="81"/>
    <cellStyle name="Comma [0]" xfId="82"/>
    <cellStyle name="Separador de milhares 2" xfId="83"/>
    <cellStyle name="Separador de milhares 2 2" xfId="84"/>
    <cellStyle name="Separador de milhares 2 2 2" xfId="85"/>
    <cellStyle name="Separador de milhares 2 2 3" xfId="86"/>
    <cellStyle name="Separador de milhares 2 3" xfId="87"/>
    <cellStyle name="Separador de milhares 2 3 2" xfId="88"/>
    <cellStyle name="Separador de milhares 2 3 3" xfId="89"/>
    <cellStyle name="Separador de milhares 2 4" xfId="90"/>
    <cellStyle name="Separador de milhares 2 4 2" xfId="91"/>
    <cellStyle name="Separador de milhares 2 4 3" xfId="92"/>
    <cellStyle name="Separador de milhares 2 5" xfId="93"/>
    <cellStyle name="Separador de milhares 2 5 2" xfId="94"/>
    <cellStyle name="Separador de milhares 2 5 3" xfId="95"/>
    <cellStyle name="Separador de milhares 2 6" xfId="96"/>
    <cellStyle name="Separador de milhares 2 6 2" xfId="97"/>
    <cellStyle name="Separador de milhares 2 6 3" xfId="98"/>
    <cellStyle name="Separador de milhares 3" xfId="99"/>
    <cellStyle name="Separador de milhares 4" xfId="100"/>
    <cellStyle name="Texto de Aviso" xfId="101"/>
    <cellStyle name="Texto Explicativo" xfId="102"/>
    <cellStyle name="Título" xfId="103"/>
    <cellStyle name="Título 1" xfId="104"/>
    <cellStyle name="Título 2" xfId="105"/>
    <cellStyle name="Título 3" xfId="106"/>
    <cellStyle name="Título 4" xfId="107"/>
    <cellStyle name="Total" xfId="108"/>
    <cellStyle name="Comma" xfId="1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90"/>
  <sheetViews>
    <sheetView tabSelected="1" workbookViewId="0" topLeftCell="A326">
      <selection activeCell="F309" sqref="F309:G310"/>
    </sheetView>
  </sheetViews>
  <sheetFormatPr defaultColWidth="9.140625" defaultRowHeight="12.75"/>
  <cols>
    <col min="1" max="1" width="6.421875" style="104" customWidth="1"/>
    <col min="2" max="2" width="6.8515625" style="105" bestFit="1" customWidth="1"/>
    <col min="3" max="3" width="68.28125" style="106" customWidth="1"/>
    <col min="4" max="4" width="9.421875" style="107" bestFit="1" customWidth="1"/>
    <col min="5" max="5" width="7.140625" style="106" bestFit="1" customWidth="1"/>
    <col min="6" max="7" width="14.00390625" style="108" bestFit="1" customWidth="1"/>
    <col min="8" max="8" width="16.7109375" style="109" bestFit="1" customWidth="1"/>
    <col min="9" max="86" width="11.421875" style="16" customWidth="1"/>
    <col min="87" max="87" width="56.28125" style="16" customWidth="1"/>
    <col min="88" max="16384" width="9.140625" style="16" customWidth="1"/>
  </cols>
  <sheetData>
    <row r="1" spans="1:8" s="15" customFormat="1" ht="15.75">
      <c r="A1" s="129" t="s">
        <v>0</v>
      </c>
      <c r="B1" s="129"/>
      <c r="C1" s="129"/>
      <c r="D1" s="129"/>
      <c r="E1" s="129"/>
      <c r="F1" s="129"/>
      <c r="G1" s="129"/>
      <c r="H1" s="129"/>
    </row>
    <row r="2" spans="1:8" ht="12.75">
      <c r="A2" s="120" t="s">
        <v>482</v>
      </c>
      <c r="B2" s="121"/>
      <c r="C2" s="121"/>
      <c r="D2" s="121"/>
      <c r="E2" s="121"/>
      <c r="F2" s="121"/>
      <c r="G2" s="121"/>
      <c r="H2" s="121"/>
    </row>
    <row r="3" spans="1:8" ht="12.75">
      <c r="A3" s="120" t="s">
        <v>343</v>
      </c>
      <c r="B3" s="120"/>
      <c r="C3" s="120"/>
      <c r="D3" s="120"/>
      <c r="E3" s="120"/>
      <c r="F3" s="120"/>
      <c r="G3" s="120"/>
      <c r="H3" s="120"/>
    </row>
    <row r="4" spans="1:8" ht="12.75">
      <c r="A4" s="120" t="s">
        <v>38</v>
      </c>
      <c r="B4" s="121"/>
      <c r="C4" s="121"/>
      <c r="D4" s="121"/>
      <c r="E4" s="121"/>
      <c r="F4" s="121"/>
      <c r="G4" s="121"/>
      <c r="H4" s="121"/>
    </row>
    <row r="5" spans="1:8" ht="13.5" customHeight="1">
      <c r="A5" s="120" t="s">
        <v>484</v>
      </c>
      <c r="B5" s="121"/>
      <c r="C5" s="121"/>
      <c r="D5" s="121"/>
      <c r="E5" s="121"/>
      <c r="F5" s="121"/>
      <c r="G5" s="121"/>
      <c r="H5" s="121"/>
    </row>
    <row r="6" spans="1:8" ht="25.5" customHeight="1">
      <c r="A6" s="120" t="s">
        <v>483</v>
      </c>
      <c r="B6" s="121"/>
      <c r="C6" s="121"/>
      <c r="D6" s="121"/>
      <c r="E6" s="121"/>
      <c r="F6" s="121"/>
      <c r="G6" s="121"/>
      <c r="H6" s="121"/>
    </row>
    <row r="7" spans="1:8" ht="12.75">
      <c r="A7" s="120" t="s">
        <v>271</v>
      </c>
      <c r="B7" s="121"/>
      <c r="C7" s="121"/>
      <c r="D7" s="121"/>
      <c r="E7" s="121"/>
      <c r="F7" s="121"/>
      <c r="G7" s="121"/>
      <c r="H7" s="121"/>
    </row>
    <row r="8" spans="1:8" s="17" customFormat="1" ht="12.75">
      <c r="A8" s="128" t="s">
        <v>1</v>
      </c>
      <c r="B8" s="128"/>
      <c r="C8" s="128" t="s">
        <v>2</v>
      </c>
      <c r="D8" s="131" t="s">
        <v>3</v>
      </c>
      <c r="E8" s="128" t="s">
        <v>4</v>
      </c>
      <c r="F8" s="130" t="s">
        <v>14</v>
      </c>
      <c r="G8" s="130"/>
      <c r="H8" s="130" t="s">
        <v>13</v>
      </c>
    </row>
    <row r="9" spans="1:8" s="17" customFormat="1" ht="12.75">
      <c r="A9" s="128"/>
      <c r="B9" s="128"/>
      <c r="C9" s="128"/>
      <c r="D9" s="131"/>
      <c r="E9" s="128"/>
      <c r="F9" s="18" t="s">
        <v>7</v>
      </c>
      <c r="G9" s="18" t="s">
        <v>6</v>
      </c>
      <c r="H9" s="130"/>
    </row>
    <row r="10" spans="1:8" s="26" customFormat="1" ht="25.5">
      <c r="A10" s="19">
        <v>1</v>
      </c>
      <c r="B10" s="20"/>
      <c r="C10" s="21" t="s">
        <v>342</v>
      </c>
      <c r="D10" s="22"/>
      <c r="E10" s="23"/>
      <c r="F10" s="24"/>
      <c r="G10" s="24"/>
      <c r="H10" s="25" t="s">
        <v>5</v>
      </c>
    </row>
    <row r="11" spans="1:8" s="26" customFormat="1" ht="12.75">
      <c r="A11" s="27"/>
      <c r="B11" s="28" t="s">
        <v>15</v>
      </c>
      <c r="C11" s="29" t="s">
        <v>33</v>
      </c>
      <c r="D11" s="30"/>
      <c r="E11" s="31"/>
      <c r="F11" s="32"/>
      <c r="G11" s="32"/>
      <c r="H11" s="33"/>
    </row>
    <row r="12" spans="1:8" s="26" customFormat="1" ht="12.75">
      <c r="A12" s="27"/>
      <c r="B12" s="34">
        <v>1</v>
      </c>
      <c r="C12" s="35" t="s">
        <v>132</v>
      </c>
      <c r="D12" s="30"/>
      <c r="E12" s="31"/>
      <c r="F12" s="32"/>
      <c r="G12" s="32"/>
      <c r="H12" s="33"/>
    </row>
    <row r="13" spans="1:8" s="1" customFormat="1" ht="12.75">
      <c r="A13" s="7"/>
      <c r="B13" s="36" t="s">
        <v>9</v>
      </c>
      <c r="C13" s="5" t="s">
        <v>164</v>
      </c>
      <c r="D13" s="10">
        <v>29</v>
      </c>
      <c r="E13" s="4" t="s">
        <v>16</v>
      </c>
      <c r="F13" s="8"/>
      <c r="G13" s="9"/>
      <c r="H13" s="39">
        <f>SUM(F13:G13)*D13</f>
        <v>0</v>
      </c>
    </row>
    <row r="14" spans="1:8" s="1" customFormat="1" ht="12.75">
      <c r="A14" s="7"/>
      <c r="B14" s="36" t="s">
        <v>10</v>
      </c>
      <c r="C14" s="5" t="s">
        <v>165</v>
      </c>
      <c r="D14" s="10">
        <v>1</v>
      </c>
      <c r="E14" s="4" t="s">
        <v>18</v>
      </c>
      <c r="F14" s="9"/>
      <c r="G14" s="9"/>
      <c r="H14" s="39">
        <f>SUM(F14:G14)*D14</f>
        <v>0</v>
      </c>
    </row>
    <row r="15" spans="1:8" s="1" customFormat="1" ht="12.75">
      <c r="A15" s="27"/>
      <c r="B15" s="34">
        <v>2</v>
      </c>
      <c r="C15" s="35" t="s">
        <v>182</v>
      </c>
      <c r="D15" s="10"/>
      <c r="E15" s="4"/>
      <c r="F15" s="37"/>
      <c r="G15" s="37"/>
      <c r="H15" s="39"/>
    </row>
    <row r="16" spans="1:8" s="1" customFormat="1" ht="12.75">
      <c r="A16" s="27"/>
      <c r="B16" s="40" t="s">
        <v>11</v>
      </c>
      <c r="C16" s="5" t="s">
        <v>193</v>
      </c>
      <c r="D16" s="10">
        <v>47</v>
      </c>
      <c r="E16" s="4" t="s">
        <v>16</v>
      </c>
      <c r="F16" s="9"/>
      <c r="G16" s="9"/>
      <c r="H16" s="39">
        <f>SUM(F16:G16)*D16</f>
        <v>0</v>
      </c>
    </row>
    <row r="17" spans="1:8" s="2" customFormat="1" ht="12.75">
      <c r="A17" s="7"/>
      <c r="B17" s="40" t="s">
        <v>22</v>
      </c>
      <c r="C17" s="5" t="s">
        <v>519</v>
      </c>
      <c r="D17" s="10">
        <v>3.8</v>
      </c>
      <c r="E17" s="4" t="s">
        <v>16</v>
      </c>
      <c r="F17" s="9"/>
      <c r="G17" s="9"/>
      <c r="H17" s="39">
        <f>SUM(F17:G17)*D17</f>
        <v>0</v>
      </c>
    </row>
    <row r="18" spans="1:8" s="1" customFormat="1" ht="12.75">
      <c r="A18" s="27"/>
      <c r="B18" s="34">
        <v>3</v>
      </c>
      <c r="C18" s="35" t="s">
        <v>323</v>
      </c>
      <c r="D18" s="10"/>
      <c r="E18" s="4"/>
      <c r="F18" s="38"/>
      <c r="G18" s="38"/>
      <c r="H18" s="39"/>
    </row>
    <row r="19" spans="1:8" s="42" customFormat="1" ht="25.5">
      <c r="A19" s="27"/>
      <c r="B19" s="36" t="s">
        <v>12</v>
      </c>
      <c r="C19" s="41" t="s">
        <v>344</v>
      </c>
      <c r="D19" s="10">
        <v>298</v>
      </c>
      <c r="E19" s="4" t="s">
        <v>16</v>
      </c>
      <c r="F19" s="8"/>
      <c r="G19" s="8"/>
      <c r="H19" s="39">
        <f>SUM(F19:G19)*D19</f>
        <v>0</v>
      </c>
    </row>
    <row r="20" spans="1:8" s="42" customFormat="1" ht="12.75">
      <c r="A20" s="27"/>
      <c r="B20" s="36" t="s">
        <v>169</v>
      </c>
      <c r="C20" s="41" t="s">
        <v>346</v>
      </c>
      <c r="D20" s="10">
        <v>10</v>
      </c>
      <c r="E20" s="4" t="s">
        <v>485</v>
      </c>
      <c r="F20" s="8"/>
      <c r="G20" s="8"/>
      <c r="H20" s="39">
        <f>SUM(F20:G20)*D20</f>
        <v>0</v>
      </c>
    </row>
    <row r="21" spans="1:8" s="1" customFormat="1" ht="12.75">
      <c r="A21" s="27"/>
      <c r="B21" s="34">
        <v>4</v>
      </c>
      <c r="C21" s="35" t="s">
        <v>181</v>
      </c>
      <c r="D21" s="10"/>
      <c r="E21" s="4"/>
      <c r="F21" s="38"/>
      <c r="G21" s="38"/>
      <c r="H21" s="39"/>
    </row>
    <row r="22" spans="1:8" s="42" customFormat="1" ht="15" customHeight="1">
      <c r="A22" s="27"/>
      <c r="B22" s="36" t="s">
        <v>23</v>
      </c>
      <c r="C22" s="41" t="s">
        <v>319</v>
      </c>
      <c r="D22" s="10">
        <v>29</v>
      </c>
      <c r="E22" s="4" t="s">
        <v>16</v>
      </c>
      <c r="F22" s="8"/>
      <c r="G22" s="8"/>
      <c r="H22" s="39">
        <f>SUM(F22:G22)*D22</f>
        <v>0</v>
      </c>
    </row>
    <row r="23" spans="1:8" s="1" customFormat="1" ht="12.75">
      <c r="A23" s="27"/>
      <c r="B23" s="34">
        <v>5</v>
      </c>
      <c r="C23" s="35" t="s">
        <v>272</v>
      </c>
      <c r="D23" s="10"/>
      <c r="E23" s="4"/>
      <c r="F23" s="37"/>
      <c r="G23" s="37"/>
      <c r="H23" s="39"/>
    </row>
    <row r="24" spans="1:8" s="2" customFormat="1" ht="25.5">
      <c r="A24" s="27"/>
      <c r="B24" s="36" t="s">
        <v>30</v>
      </c>
      <c r="C24" s="5" t="s">
        <v>486</v>
      </c>
      <c r="D24" s="10">
        <v>3</v>
      </c>
      <c r="E24" s="4" t="s">
        <v>18</v>
      </c>
      <c r="F24" s="8"/>
      <c r="G24" s="8"/>
      <c r="H24" s="39">
        <f aca="true" t="shared" si="0" ref="H24:H29">SUM(F24:G24)*D24</f>
        <v>0</v>
      </c>
    </row>
    <row r="25" spans="1:8" s="2" customFormat="1" ht="25.5">
      <c r="A25" s="27"/>
      <c r="B25" s="36" t="s">
        <v>320</v>
      </c>
      <c r="C25" s="5" t="s">
        <v>487</v>
      </c>
      <c r="D25" s="10">
        <v>1</v>
      </c>
      <c r="E25" s="4" t="s">
        <v>18</v>
      </c>
      <c r="F25" s="8"/>
      <c r="G25" s="8"/>
      <c r="H25" s="39">
        <f t="shared" si="0"/>
        <v>0</v>
      </c>
    </row>
    <row r="26" spans="1:8" s="1" customFormat="1" ht="25.5">
      <c r="A26" s="27"/>
      <c r="B26" s="36" t="s">
        <v>347</v>
      </c>
      <c r="C26" s="5" t="s">
        <v>498</v>
      </c>
      <c r="D26" s="10">
        <v>3</v>
      </c>
      <c r="E26" s="4" t="s">
        <v>16</v>
      </c>
      <c r="F26" s="8"/>
      <c r="G26" s="8"/>
      <c r="H26" s="39">
        <f t="shared" si="0"/>
        <v>0</v>
      </c>
    </row>
    <row r="27" spans="1:8" s="42" customFormat="1" ht="51">
      <c r="A27" s="7"/>
      <c r="B27" s="36" t="s">
        <v>387</v>
      </c>
      <c r="C27" s="5" t="s">
        <v>491</v>
      </c>
      <c r="D27" s="10">
        <v>3</v>
      </c>
      <c r="E27" s="4" t="s">
        <v>18</v>
      </c>
      <c r="F27" s="9"/>
      <c r="G27" s="9"/>
      <c r="H27" s="39">
        <f t="shared" si="0"/>
        <v>0</v>
      </c>
    </row>
    <row r="28" spans="1:8" s="1" customFormat="1" ht="51">
      <c r="A28" s="7"/>
      <c r="B28" s="36" t="s">
        <v>489</v>
      </c>
      <c r="C28" s="5" t="s">
        <v>492</v>
      </c>
      <c r="D28" s="10">
        <v>2</v>
      </c>
      <c r="E28" s="4" t="s">
        <v>18</v>
      </c>
      <c r="F28" s="9"/>
      <c r="G28" s="9"/>
      <c r="H28" s="39">
        <f t="shared" si="0"/>
        <v>0</v>
      </c>
    </row>
    <row r="29" spans="1:8" s="1" customFormat="1" ht="38.25">
      <c r="A29" s="7"/>
      <c r="B29" s="36" t="s">
        <v>490</v>
      </c>
      <c r="C29" s="5" t="s">
        <v>488</v>
      </c>
      <c r="D29" s="10">
        <v>12</v>
      </c>
      <c r="E29" s="4" t="s">
        <v>18</v>
      </c>
      <c r="F29" s="9"/>
      <c r="G29" s="9"/>
      <c r="H29" s="39">
        <f t="shared" si="0"/>
        <v>0</v>
      </c>
    </row>
    <row r="30" spans="1:8" s="3" customFormat="1" ht="12.75">
      <c r="A30" s="27"/>
      <c r="B30" s="34">
        <v>6</v>
      </c>
      <c r="C30" s="35" t="s">
        <v>76</v>
      </c>
      <c r="D30" s="10"/>
      <c r="E30" s="28"/>
      <c r="F30" s="32"/>
      <c r="G30" s="32"/>
      <c r="H30" s="39"/>
    </row>
    <row r="31" spans="1:8" s="3" customFormat="1" ht="12.75">
      <c r="A31" s="7"/>
      <c r="B31" s="36" t="s">
        <v>178</v>
      </c>
      <c r="C31" s="5" t="s">
        <v>321</v>
      </c>
      <c r="D31" s="10">
        <v>47</v>
      </c>
      <c r="E31" s="4" t="s">
        <v>16</v>
      </c>
      <c r="F31" s="9"/>
      <c r="G31" s="9"/>
      <c r="H31" s="39">
        <f>SUM(F31:G31)*D31</f>
        <v>0</v>
      </c>
    </row>
    <row r="32" spans="1:8" s="3" customFormat="1" ht="12.75">
      <c r="A32" s="7"/>
      <c r="B32" s="36" t="s">
        <v>345</v>
      </c>
      <c r="C32" s="5" t="s">
        <v>322</v>
      </c>
      <c r="D32" s="10">
        <v>47</v>
      </c>
      <c r="E32" s="4" t="s">
        <v>16</v>
      </c>
      <c r="F32" s="9"/>
      <c r="G32" s="9"/>
      <c r="H32" s="39">
        <f>SUM(F32:G32)*D32</f>
        <v>0</v>
      </c>
    </row>
    <row r="33" spans="1:8" s="3" customFormat="1" ht="12.75">
      <c r="A33" s="7"/>
      <c r="B33" s="36" t="s">
        <v>348</v>
      </c>
      <c r="C33" s="5" t="s">
        <v>350</v>
      </c>
      <c r="D33" s="10">
        <v>460</v>
      </c>
      <c r="E33" s="4" t="s">
        <v>16</v>
      </c>
      <c r="F33" s="9"/>
      <c r="G33" s="9"/>
      <c r="H33" s="39">
        <f>SUM(F33:G33)*D33</f>
        <v>0</v>
      </c>
    </row>
    <row r="34" spans="1:8" s="3" customFormat="1" ht="12.75">
      <c r="A34" s="7"/>
      <c r="B34" s="36" t="s">
        <v>349</v>
      </c>
      <c r="C34" s="5" t="s">
        <v>351</v>
      </c>
      <c r="D34" s="10">
        <v>385</v>
      </c>
      <c r="E34" s="4" t="s">
        <v>16</v>
      </c>
      <c r="F34" s="9"/>
      <c r="G34" s="9"/>
      <c r="H34" s="39">
        <f>SUM(F34:G34)*D34</f>
        <v>0</v>
      </c>
    </row>
    <row r="35" spans="1:8" s="1" customFormat="1" ht="12.75">
      <c r="A35" s="7"/>
      <c r="B35" s="34">
        <v>7</v>
      </c>
      <c r="C35" s="35" t="s">
        <v>170</v>
      </c>
      <c r="D35" s="10"/>
      <c r="E35" s="4"/>
      <c r="F35" s="38"/>
      <c r="G35" s="38"/>
      <c r="H35" s="39"/>
    </row>
    <row r="36" spans="1:8" s="3" customFormat="1" ht="38.25">
      <c r="A36" s="7"/>
      <c r="B36" s="36" t="s">
        <v>61</v>
      </c>
      <c r="C36" s="5" t="s">
        <v>273</v>
      </c>
      <c r="D36" s="10">
        <v>36</v>
      </c>
      <c r="E36" s="4" t="s">
        <v>16</v>
      </c>
      <c r="F36" s="9"/>
      <c r="G36" s="9"/>
      <c r="H36" s="39">
        <f aca="true" t="shared" si="1" ref="H36:H42">SUM(F36:G36)*D36</f>
        <v>0</v>
      </c>
    </row>
    <row r="37" spans="1:8" s="3" customFormat="1" ht="38.25">
      <c r="A37" s="7"/>
      <c r="B37" s="36" t="s">
        <v>196</v>
      </c>
      <c r="C37" s="5" t="s">
        <v>274</v>
      </c>
      <c r="D37" s="10">
        <v>25</v>
      </c>
      <c r="E37" s="4" t="s">
        <v>16</v>
      </c>
      <c r="F37" s="9"/>
      <c r="G37" s="9"/>
      <c r="H37" s="39">
        <f t="shared" si="1"/>
        <v>0</v>
      </c>
    </row>
    <row r="38" spans="1:8" s="3" customFormat="1" ht="38.25">
      <c r="A38" s="27"/>
      <c r="B38" s="36" t="s">
        <v>197</v>
      </c>
      <c r="C38" s="5" t="s">
        <v>311</v>
      </c>
      <c r="D38" s="10">
        <v>2</v>
      </c>
      <c r="E38" s="4" t="s">
        <v>18</v>
      </c>
      <c r="F38" s="9"/>
      <c r="G38" s="9"/>
      <c r="H38" s="39">
        <f t="shared" si="1"/>
        <v>0</v>
      </c>
    </row>
    <row r="39" spans="1:8" s="3" customFormat="1" ht="51">
      <c r="A39" s="7"/>
      <c r="B39" s="36" t="s">
        <v>352</v>
      </c>
      <c r="C39" s="5" t="s">
        <v>356</v>
      </c>
      <c r="D39" s="10">
        <v>1</v>
      </c>
      <c r="E39" s="4" t="s">
        <v>18</v>
      </c>
      <c r="F39" s="8"/>
      <c r="G39" s="9"/>
      <c r="H39" s="39">
        <f t="shared" si="1"/>
        <v>0</v>
      </c>
    </row>
    <row r="40" spans="1:8" s="3" customFormat="1" ht="12.75">
      <c r="A40" s="7"/>
      <c r="B40" s="36" t="s">
        <v>353</v>
      </c>
      <c r="C40" s="5" t="s">
        <v>275</v>
      </c>
      <c r="D40" s="10">
        <v>1</v>
      </c>
      <c r="E40" s="4" t="s">
        <v>18</v>
      </c>
      <c r="F40" s="9"/>
      <c r="G40" s="9"/>
      <c r="H40" s="39">
        <f t="shared" si="1"/>
        <v>0</v>
      </c>
    </row>
    <row r="41" spans="1:8" s="3" customFormat="1" ht="25.5">
      <c r="A41" s="7"/>
      <c r="B41" s="36" t="s">
        <v>354</v>
      </c>
      <c r="C41" s="5" t="s">
        <v>276</v>
      </c>
      <c r="D41" s="10">
        <v>2</v>
      </c>
      <c r="E41" s="4" t="s">
        <v>277</v>
      </c>
      <c r="F41" s="9"/>
      <c r="G41" s="9"/>
      <c r="H41" s="39">
        <f t="shared" si="1"/>
        <v>0</v>
      </c>
    </row>
    <row r="42" spans="1:8" s="42" customFormat="1" ht="12.75">
      <c r="A42" s="7"/>
      <c r="B42" s="36" t="s">
        <v>355</v>
      </c>
      <c r="C42" s="5" t="s">
        <v>171</v>
      </c>
      <c r="D42" s="10">
        <v>35</v>
      </c>
      <c r="E42" s="4" t="s">
        <v>16</v>
      </c>
      <c r="F42" s="9"/>
      <c r="G42" s="9"/>
      <c r="H42" s="39">
        <f t="shared" si="1"/>
        <v>0</v>
      </c>
    </row>
    <row r="43" spans="1:8" s="42" customFormat="1" ht="12.75">
      <c r="A43" s="27"/>
      <c r="B43" s="34">
        <v>8</v>
      </c>
      <c r="C43" s="35" t="s">
        <v>28</v>
      </c>
      <c r="D43" s="10"/>
      <c r="E43" s="4"/>
      <c r="F43" s="37"/>
      <c r="G43" s="37"/>
      <c r="H43" s="39"/>
    </row>
    <row r="44" spans="1:8" s="42" customFormat="1" ht="12.75">
      <c r="A44" s="27"/>
      <c r="B44" s="40" t="s">
        <v>185</v>
      </c>
      <c r="C44" s="43" t="s">
        <v>357</v>
      </c>
      <c r="D44" s="10">
        <v>9</v>
      </c>
      <c r="E44" s="44" t="s">
        <v>16</v>
      </c>
      <c r="F44" s="14"/>
      <c r="G44" s="14"/>
      <c r="H44" s="39">
        <f aca="true" t="shared" si="2" ref="H44:H49">SUM(F44:G44)*D44</f>
        <v>0</v>
      </c>
    </row>
    <row r="45" spans="1:8" s="3" customFormat="1" ht="51" customHeight="1">
      <c r="A45" s="27"/>
      <c r="B45" s="40" t="s">
        <v>186</v>
      </c>
      <c r="C45" s="43" t="s">
        <v>358</v>
      </c>
      <c r="D45" s="10">
        <v>1</v>
      </c>
      <c r="E45" s="44" t="s">
        <v>80</v>
      </c>
      <c r="F45" s="14"/>
      <c r="G45" s="14"/>
      <c r="H45" s="39">
        <f t="shared" si="2"/>
        <v>0</v>
      </c>
    </row>
    <row r="46" spans="1:8" s="3" customFormat="1" ht="30.75" customHeight="1">
      <c r="A46" s="27"/>
      <c r="B46" s="40" t="s">
        <v>187</v>
      </c>
      <c r="C46" s="41" t="s">
        <v>359</v>
      </c>
      <c r="D46" s="10">
        <v>1</v>
      </c>
      <c r="E46" s="4" t="s">
        <v>18</v>
      </c>
      <c r="F46" s="8"/>
      <c r="G46" s="8"/>
      <c r="H46" s="39">
        <f t="shared" si="2"/>
        <v>0</v>
      </c>
    </row>
    <row r="47" spans="1:8" s="3" customFormat="1" ht="12.75">
      <c r="A47" s="27"/>
      <c r="B47" s="40" t="s">
        <v>188</v>
      </c>
      <c r="C47" s="41" t="s">
        <v>496</v>
      </c>
      <c r="D47" s="10">
        <v>1</v>
      </c>
      <c r="E47" s="4" t="s">
        <v>18</v>
      </c>
      <c r="F47" s="8"/>
      <c r="G47" s="8"/>
      <c r="H47" s="39">
        <f t="shared" si="2"/>
        <v>0</v>
      </c>
    </row>
    <row r="48" spans="1:8" s="3" customFormat="1" ht="25.5">
      <c r="A48" s="27"/>
      <c r="B48" s="40" t="s">
        <v>469</v>
      </c>
      <c r="C48" s="41" t="s">
        <v>360</v>
      </c>
      <c r="D48" s="10">
        <v>1</v>
      </c>
      <c r="E48" s="4" t="s">
        <v>18</v>
      </c>
      <c r="F48" s="8"/>
      <c r="G48" s="8"/>
      <c r="H48" s="39">
        <f t="shared" si="2"/>
        <v>0</v>
      </c>
    </row>
    <row r="49" spans="1:8" s="3" customFormat="1" ht="12.75">
      <c r="A49" s="27"/>
      <c r="B49" s="40" t="s">
        <v>495</v>
      </c>
      <c r="C49" s="41" t="s">
        <v>493</v>
      </c>
      <c r="D49" s="10">
        <v>1</v>
      </c>
      <c r="E49" s="4" t="s">
        <v>18</v>
      </c>
      <c r="F49" s="8"/>
      <c r="G49" s="8"/>
      <c r="H49" s="46">
        <f t="shared" si="2"/>
        <v>0</v>
      </c>
    </row>
    <row r="50" spans="1:8" s="3" customFormat="1" ht="12.75">
      <c r="A50" s="7"/>
      <c r="B50" s="134" t="s">
        <v>497</v>
      </c>
      <c r="C50" s="11" t="s">
        <v>494</v>
      </c>
      <c r="D50" s="137">
        <v>1</v>
      </c>
      <c r="E50" s="138" t="s">
        <v>172</v>
      </c>
      <c r="F50" s="139"/>
      <c r="G50" s="139"/>
      <c r="H50" s="140">
        <f>SUM(F50:G56)*D50</f>
        <v>0</v>
      </c>
    </row>
    <row r="51" spans="1:8" s="3" customFormat="1" ht="12.75">
      <c r="A51" s="7"/>
      <c r="B51" s="135"/>
      <c r="C51" s="11" t="s">
        <v>310</v>
      </c>
      <c r="D51" s="137"/>
      <c r="E51" s="138"/>
      <c r="F51" s="139"/>
      <c r="G51" s="139"/>
      <c r="H51" s="141"/>
    </row>
    <row r="52" spans="1:8" s="3" customFormat="1" ht="12.75">
      <c r="A52" s="7"/>
      <c r="B52" s="135"/>
      <c r="C52" s="11" t="s">
        <v>173</v>
      </c>
      <c r="D52" s="137"/>
      <c r="E52" s="138"/>
      <c r="F52" s="139"/>
      <c r="G52" s="139"/>
      <c r="H52" s="141"/>
    </row>
    <row r="53" spans="1:8" s="42" customFormat="1" ht="12.75">
      <c r="A53" s="7"/>
      <c r="B53" s="135"/>
      <c r="C53" s="11" t="s">
        <v>174</v>
      </c>
      <c r="D53" s="137"/>
      <c r="E53" s="138"/>
      <c r="F53" s="139"/>
      <c r="G53" s="139"/>
      <c r="H53" s="141"/>
    </row>
    <row r="54" spans="1:8" s="42" customFormat="1" ht="12.75">
      <c r="A54" s="7"/>
      <c r="B54" s="135"/>
      <c r="C54" s="11" t="s">
        <v>175</v>
      </c>
      <c r="D54" s="137"/>
      <c r="E54" s="138"/>
      <c r="F54" s="139"/>
      <c r="G54" s="139"/>
      <c r="H54" s="141"/>
    </row>
    <row r="55" spans="1:8" s="42" customFormat="1" ht="12.75">
      <c r="A55" s="7"/>
      <c r="B55" s="135"/>
      <c r="C55" s="11" t="s">
        <v>176</v>
      </c>
      <c r="D55" s="137"/>
      <c r="E55" s="138"/>
      <c r="F55" s="139"/>
      <c r="G55" s="139"/>
      <c r="H55" s="141"/>
    </row>
    <row r="56" spans="1:8" s="42" customFormat="1" ht="12.75">
      <c r="A56" s="7"/>
      <c r="B56" s="136"/>
      <c r="C56" s="11" t="s">
        <v>177</v>
      </c>
      <c r="D56" s="137"/>
      <c r="E56" s="138"/>
      <c r="F56" s="139"/>
      <c r="G56" s="139"/>
      <c r="H56" s="142"/>
    </row>
    <row r="57" spans="1:8" s="42" customFormat="1" ht="27" customHeight="1">
      <c r="A57" s="27"/>
      <c r="B57" s="40" t="s">
        <v>520</v>
      </c>
      <c r="C57" s="41" t="s">
        <v>470</v>
      </c>
      <c r="D57" s="10">
        <v>1</v>
      </c>
      <c r="E57" s="4" t="s">
        <v>80</v>
      </c>
      <c r="F57" s="8"/>
      <c r="G57" s="8"/>
      <c r="H57" s="46">
        <f>SUM(F57:G57)*D57</f>
        <v>0</v>
      </c>
    </row>
    <row r="58" spans="1:8" s="42" customFormat="1" ht="12.75">
      <c r="A58" s="27"/>
      <c r="B58" s="34">
        <v>9</v>
      </c>
      <c r="C58" s="35" t="s">
        <v>29</v>
      </c>
      <c r="D58" s="10"/>
      <c r="E58" s="4"/>
      <c r="F58" s="37"/>
      <c r="G58" s="37"/>
      <c r="H58" s="39"/>
    </row>
    <row r="59" spans="1:8" s="42" customFormat="1" ht="38.25">
      <c r="A59" s="27"/>
      <c r="B59" s="36" t="s">
        <v>189</v>
      </c>
      <c r="C59" s="41" t="s">
        <v>179</v>
      </c>
      <c r="D59" s="10"/>
      <c r="E59" s="4"/>
      <c r="F59" s="37"/>
      <c r="G59" s="37"/>
      <c r="H59" s="39"/>
    </row>
    <row r="60" spans="1:8" s="47" customFormat="1" ht="12.75">
      <c r="A60" s="27"/>
      <c r="B60" s="36" t="s">
        <v>361</v>
      </c>
      <c r="C60" s="41" t="s">
        <v>504</v>
      </c>
      <c r="D60" s="10">
        <v>1</v>
      </c>
      <c r="E60" s="4" t="s">
        <v>18</v>
      </c>
      <c r="F60" s="8"/>
      <c r="G60" s="8"/>
      <c r="H60" s="39">
        <f aca="true" t="shared" si="3" ref="H60:H66">SUM(F60:G60)*D60</f>
        <v>0</v>
      </c>
    </row>
    <row r="61" spans="1:8" s="47" customFormat="1" ht="12.75">
      <c r="A61" s="27"/>
      <c r="B61" s="36" t="s">
        <v>362</v>
      </c>
      <c r="C61" s="41" t="s">
        <v>279</v>
      </c>
      <c r="D61" s="10">
        <v>1</v>
      </c>
      <c r="E61" s="4" t="s">
        <v>18</v>
      </c>
      <c r="F61" s="8"/>
      <c r="G61" s="8"/>
      <c r="H61" s="39">
        <f t="shared" si="3"/>
        <v>0</v>
      </c>
    </row>
    <row r="62" spans="1:8" s="47" customFormat="1" ht="12.75">
      <c r="A62" s="27"/>
      <c r="B62" s="36" t="s">
        <v>363</v>
      </c>
      <c r="C62" s="41" t="s">
        <v>505</v>
      </c>
      <c r="D62" s="10">
        <v>1</v>
      </c>
      <c r="E62" s="4" t="s">
        <v>18</v>
      </c>
      <c r="F62" s="8"/>
      <c r="G62" s="8"/>
      <c r="H62" s="39">
        <f t="shared" si="3"/>
        <v>0</v>
      </c>
    </row>
    <row r="63" spans="1:8" s="47" customFormat="1" ht="12.75">
      <c r="A63" s="27"/>
      <c r="B63" s="36" t="s">
        <v>364</v>
      </c>
      <c r="C63" s="41" t="s">
        <v>298</v>
      </c>
      <c r="D63" s="10">
        <v>1</v>
      </c>
      <c r="E63" s="4" t="s">
        <v>18</v>
      </c>
      <c r="F63" s="8"/>
      <c r="G63" s="8"/>
      <c r="H63" s="39">
        <f t="shared" si="3"/>
        <v>0</v>
      </c>
    </row>
    <row r="64" spans="1:8" s="47" customFormat="1" ht="12.75">
      <c r="A64" s="27"/>
      <c r="B64" s="36" t="s">
        <v>509</v>
      </c>
      <c r="C64" s="41" t="s">
        <v>506</v>
      </c>
      <c r="D64" s="10">
        <v>1</v>
      </c>
      <c r="E64" s="4" t="s">
        <v>18</v>
      </c>
      <c r="F64" s="8"/>
      <c r="G64" s="8"/>
      <c r="H64" s="39">
        <f t="shared" si="3"/>
        <v>0</v>
      </c>
    </row>
    <row r="65" spans="1:8" s="47" customFormat="1" ht="12.75">
      <c r="A65" s="27"/>
      <c r="B65" s="36" t="s">
        <v>510</v>
      </c>
      <c r="C65" s="41" t="s">
        <v>507</v>
      </c>
      <c r="D65" s="10">
        <v>1</v>
      </c>
      <c r="E65" s="4" t="s">
        <v>18</v>
      </c>
      <c r="F65" s="8"/>
      <c r="G65" s="8"/>
      <c r="H65" s="39">
        <f t="shared" si="3"/>
        <v>0</v>
      </c>
    </row>
    <row r="66" spans="1:8" s="47" customFormat="1" ht="12.75">
      <c r="A66" s="27"/>
      <c r="B66" s="36" t="s">
        <v>511</v>
      </c>
      <c r="C66" s="41" t="s">
        <v>508</v>
      </c>
      <c r="D66" s="10">
        <v>1</v>
      </c>
      <c r="E66" s="4" t="s">
        <v>18</v>
      </c>
      <c r="F66" s="8"/>
      <c r="G66" s="8"/>
      <c r="H66" s="39">
        <f t="shared" si="3"/>
        <v>0</v>
      </c>
    </row>
    <row r="67" spans="1:8" s="47" customFormat="1" ht="38.25">
      <c r="A67" s="27"/>
      <c r="B67" s="36" t="s">
        <v>278</v>
      </c>
      <c r="C67" s="41" t="s">
        <v>180</v>
      </c>
      <c r="D67" s="10"/>
      <c r="E67" s="4"/>
      <c r="F67" s="37"/>
      <c r="G67" s="37"/>
      <c r="H67" s="39"/>
    </row>
    <row r="68" spans="1:8" s="47" customFormat="1" ht="12.75">
      <c r="A68" s="27"/>
      <c r="B68" s="36" t="s">
        <v>366</v>
      </c>
      <c r="C68" s="41" t="s">
        <v>280</v>
      </c>
      <c r="D68" s="10">
        <v>1</v>
      </c>
      <c r="E68" s="4" t="s">
        <v>18</v>
      </c>
      <c r="F68" s="8"/>
      <c r="G68" s="8"/>
      <c r="H68" s="39">
        <f aca="true" t="shared" si="4" ref="H68:H73">SUM(F68:G68)*D68</f>
        <v>0</v>
      </c>
    </row>
    <row r="69" spans="1:8" s="47" customFormat="1" ht="12.75">
      <c r="A69" s="27"/>
      <c r="B69" s="36" t="s">
        <v>367</v>
      </c>
      <c r="C69" s="41" t="s">
        <v>281</v>
      </c>
      <c r="D69" s="10">
        <v>1</v>
      </c>
      <c r="E69" s="4" t="s">
        <v>18</v>
      </c>
      <c r="F69" s="8"/>
      <c r="G69" s="8"/>
      <c r="H69" s="39">
        <f t="shared" si="4"/>
        <v>0</v>
      </c>
    </row>
    <row r="70" spans="1:8" s="47" customFormat="1" ht="12.75">
      <c r="A70" s="27"/>
      <c r="B70" s="36" t="s">
        <v>368</v>
      </c>
      <c r="C70" s="41" t="s">
        <v>282</v>
      </c>
      <c r="D70" s="10">
        <v>1</v>
      </c>
      <c r="E70" s="4" t="s">
        <v>18</v>
      </c>
      <c r="F70" s="8"/>
      <c r="G70" s="8"/>
      <c r="H70" s="39">
        <f t="shared" si="4"/>
        <v>0</v>
      </c>
    </row>
    <row r="71" spans="1:8" s="42" customFormat="1" ht="12.75">
      <c r="A71" s="27"/>
      <c r="B71" s="36" t="s">
        <v>369</v>
      </c>
      <c r="C71" s="41" t="s">
        <v>299</v>
      </c>
      <c r="D71" s="10">
        <v>1</v>
      </c>
      <c r="E71" s="4" t="s">
        <v>18</v>
      </c>
      <c r="F71" s="8"/>
      <c r="G71" s="8"/>
      <c r="H71" s="39">
        <f t="shared" si="4"/>
        <v>0</v>
      </c>
    </row>
    <row r="72" spans="1:8" s="47" customFormat="1" ht="12.75">
      <c r="A72" s="27"/>
      <c r="B72" s="36" t="s">
        <v>370</v>
      </c>
      <c r="C72" s="41" t="s">
        <v>300</v>
      </c>
      <c r="D72" s="10">
        <v>1</v>
      </c>
      <c r="E72" s="4" t="s">
        <v>18</v>
      </c>
      <c r="F72" s="8"/>
      <c r="G72" s="8"/>
      <c r="H72" s="39">
        <f t="shared" si="4"/>
        <v>0</v>
      </c>
    </row>
    <row r="73" spans="1:8" s="47" customFormat="1" ht="12.75">
      <c r="A73" s="27"/>
      <c r="B73" s="36" t="s">
        <v>371</v>
      </c>
      <c r="C73" s="41" t="s">
        <v>365</v>
      </c>
      <c r="D73" s="10">
        <v>1</v>
      </c>
      <c r="E73" s="4" t="s">
        <v>18</v>
      </c>
      <c r="F73" s="8"/>
      <c r="G73" s="8"/>
      <c r="H73" s="39">
        <f t="shared" si="4"/>
        <v>0</v>
      </c>
    </row>
    <row r="74" spans="1:8" s="42" customFormat="1" ht="38.25">
      <c r="A74" s="27"/>
      <c r="B74" s="36" t="s">
        <v>297</v>
      </c>
      <c r="C74" s="41" t="s">
        <v>283</v>
      </c>
      <c r="D74" s="48"/>
      <c r="E74" s="4"/>
      <c r="F74" s="37"/>
      <c r="G74" s="37"/>
      <c r="H74" s="39"/>
    </row>
    <row r="75" spans="1:8" s="42" customFormat="1" ht="12.75">
      <c r="A75" s="27"/>
      <c r="B75" s="36" t="s">
        <v>372</v>
      </c>
      <c r="C75" s="41" t="s">
        <v>284</v>
      </c>
      <c r="D75" s="10">
        <v>1</v>
      </c>
      <c r="E75" s="4" t="s">
        <v>18</v>
      </c>
      <c r="F75" s="8"/>
      <c r="G75" s="8"/>
      <c r="H75" s="39">
        <f>SUM(F75:G75)*D75</f>
        <v>0</v>
      </c>
    </row>
    <row r="76" spans="1:8" s="42" customFormat="1" ht="38.25">
      <c r="A76" s="27"/>
      <c r="B76" s="36" t="s">
        <v>324</v>
      </c>
      <c r="C76" s="41" t="s">
        <v>285</v>
      </c>
      <c r="D76" s="48"/>
      <c r="E76" s="4"/>
      <c r="F76" s="37"/>
      <c r="G76" s="37"/>
      <c r="H76" s="49"/>
    </row>
    <row r="77" spans="1:8" s="42" customFormat="1" ht="12.75">
      <c r="A77" s="27"/>
      <c r="B77" s="36" t="s">
        <v>373</v>
      </c>
      <c r="C77" s="41" t="s">
        <v>286</v>
      </c>
      <c r="D77" s="10">
        <v>1</v>
      </c>
      <c r="E77" s="4" t="s">
        <v>18</v>
      </c>
      <c r="F77" s="8"/>
      <c r="G77" s="8"/>
      <c r="H77" s="39">
        <f>SUM(F77:G77)*D77</f>
        <v>0</v>
      </c>
    </row>
    <row r="78" spans="1:8" s="42" customFormat="1" ht="12.75">
      <c r="A78" s="27"/>
      <c r="B78" s="36" t="s">
        <v>374</v>
      </c>
      <c r="C78" s="41" t="s">
        <v>287</v>
      </c>
      <c r="D78" s="10">
        <v>1</v>
      </c>
      <c r="E78" s="4" t="s">
        <v>18</v>
      </c>
      <c r="F78" s="8"/>
      <c r="G78" s="8"/>
      <c r="H78" s="39">
        <f>SUM(F78:G78)*D78</f>
        <v>0</v>
      </c>
    </row>
    <row r="79" spans="1:8" s="42" customFormat="1" ht="12.75">
      <c r="A79" s="27"/>
      <c r="B79" s="36" t="s">
        <v>325</v>
      </c>
      <c r="C79" s="41" t="s">
        <v>512</v>
      </c>
      <c r="D79" s="48"/>
      <c r="E79" s="4"/>
      <c r="F79" s="37"/>
      <c r="G79" s="37"/>
      <c r="H79" s="39"/>
    </row>
    <row r="80" spans="1:8" s="47" customFormat="1" ht="12.75">
      <c r="A80" s="27"/>
      <c r="B80" s="36" t="s">
        <v>375</v>
      </c>
      <c r="C80" s="41" t="s">
        <v>515</v>
      </c>
      <c r="D80" s="10">
        <v>10</v>
      </c>
      <c r="E80" s="4" t="s">
        <v>31</v>
      </c>
      <c r="F80" s="8"/>
      <c r="G80" s="8"/>
      <c r="H80" s="39">
        <f>SUM(F80:G80)*D80</f>
        <v>0</v>
      </c>
    </row>
    <row r="81" spans="1:8" s="47" customFormat="1" ht="12.75">
      <c r="A81" s="27"/>
      <c r="B81" s="36" t="s">
        <v>376</v>
      </c>
      <c r="C81" s="41" t="s">
        <v>516</v>
      </c>
      <c r="D81" s="10">
        <v>1</v>
      </c>
      <c r="E81" s="4" t="s">
        <v>31</v>
      </c>
      <c r="F81" s="8"/>
      <c r="G81" s="8"/>
      <c r="H81" s="39">
        <f>SUM(F81:G81)*D81</f>
        <v>0</v>
      </c>
    </row>
    <row r="82" spans="1:8" s="47" customFormat="1" ht="12.75">
      <c r="A82" s="27"/>
      <c r="B82" s="36" t="s">
        <v>513</v>
      </c>
      <c r="C82" s="41" t="s">
        <v>517</v>
      </c>
      <c r="D82" s="10">
        <v>1</v>
      </c>
      <c r="E82" s="4" t="s">
        <v>31</v>
      </c>
      <c r="F82" s="8"/>
      <c r="G82" s="8"/>
      <c r="H82" s="39">
        <f>SUM(F82:G82)*D82</f>
        <v>0</v>
      </c>
    </row>
    <row r="83" spans="1:8" s="47" customFormat="1" ht="12.75">
      <c r="A83" s="27"/>
      <c r="B83" s="36" t="s">
        <v>514</v>
      </c>
      <c r="C83" s="41" t="s">
        <v>518</v>
      </c>
      <c r="D83" s="10">
        <v>1</v>
      </c>
      <c r="E83" s="4" t="s">
        <v>31</v>
      </c>
      <c r="F83" s="8"/>
      <c r="G83" s="8"/>
      <c r="H83" s="39">
        <f>SUM(F83:G83)*D83</f>
        <v>0</v>
      </c>
    </row>
    <row r="84" spans="1:8" s="42" customFormat="1" ht="15" customHeight="1">
      <c r="A84" s="27"/>
      <c r="B84" s="36" t="s">
        <v>377</v>
      </c>
      <c r="C84" s="41" t="s">
        <v>288</v>
      </c>
      <c r="D84" s="48"/>
      <c r="E84" s="4"/>
      <c r="F84" s="37"/>
      <c r="G84" s="37"/>
      <c r="H84" s="39"/>
    </row>
    <row r="85" spans="1:8" s="42" customFormat="1" ht="12.75">
      <c r="A85" s="27"/>
      <c r="B85" s="36" t="s">
        <v>501</v>
      </c>
      <c r="C85" s="41" t="s">
        <v>289</v>
      </c>
      <c r="D85" s="10">
        <v>4</v>
      </c>
      <c r="E85" s="4" t="s">
        <v>18</v>
      </c>
      <c r="F85" s="8"/>
      <c r="G85" s="8"/>
      <c r="H85" s="39">
        <f>SUM(F85:G85)*D85</f>
        <v>0</v>
      </c>
    </row>
    <row r="86" spans="1:8" s="42" customFormat="1" ht="12.75">
      <c r="A86" s="27"/>
      <c r="B86" s="36" t="s">
        <v>502</v>
      </c>
      <c r="C86" s="41" t="s">
        <v>290</v>
      </c>
      <c r="D86" s="10">
        <v>12</v>
      </c>
      <c r="E86" s="4" t="s">
        <v>18</v>
      </c>
      <c r="F86" s="8"/>
      <c r="G86" s="8"/>
      <c r="H86" s="39">
        <f>SUM(F86:G86)*D86</f>
        <v>0</v>
      </c>
    </row>
    <row r="87" spans="1:8" s="42" customFormat="1" ht="16.5" customHeight="1">
      <c r="A87" s="27"/>
      <c r="B87" s="36" t="s">
        <v>503</v>
      </c>
      <c r="C87" s="41" t="s">
        <v>291</v>
      </c>
      <c r="D87" s="10">
        <v>1</v>
      </c>
      <c r="E87" s="4" t="s">
        <v>18</v>
      </c>
      <c r="F87" s="8"/>
      <c r="G87" s="8"/>
      <c r="H87" s="39">
        <f>SUM(F87:G87)*D87</f>
        <v>0</v>
      </c>
    </row>
    <row r="88" spans="1:8" s="47" customFormat="1" ht="12.75">
      <c r="A88" s="27"/>
      <c r="B88" s="50">
        <v>10</v>
      </c>
      <c r="C88" s="35" t="s">
        <v>77</v>
      </c>
      <c r="D88" s="10"/>
      <c r="E88" s="4"/>
      <c r="F88" s="32"/>
      <c r="G88" s="32"/>
      <c r="H88" s="49"/>
    </row>
    <row r="89" spans="1:8" s="47" customFormat="1" ht="12.75">
      <c r="A89" s="27"/>
      <c r="B89" s="36" t="s">
        <v>133</v>
      </c>
      <c r="C89" s="41" t="s">
        <v>62</v>
      </c>
      <c r="D89" s="10">
        <v>28</v>
      </c>
      <c r="E89" s="4" t="s">
        <v>75</v>
      </c>
      <c r="F89" s="8"/>
      <c r="G89" s="8"/>
      <c r="H89" s="39">
        <f>SUM(F89:G89)*D89</f>
        <v>0</v>
      </c>
    </row>
    <row r="90" spans="1:8" s="1" customFormat="1" ht="12.75">
      <c r="A90" s="27"/>
      <c r="B90" s="36" t="s">
        <v>166</v>
      </c>
      <c r="C90" s="41" t="s">
        <v>63</v>
      </c>
      <c r="D90" s="10">
        <v>40</v>
      </c>
      <c r="E90" s="4" t="s">
        <v>75</v>
      </c>
      <c r="F90" s="8"/>
      <c r="G90" s="8"/>
      <c r="H90" s="39">
        <f>SUM(F90:G90)*D90</f>
        <v>0</v>
      </c>
    </row>
    <row r="91" spans="1:8" s="1" customFormat="1" ht="18" customHeight="1">
      <c r="A91" s="27"/>
      <c r="B91" s="36" t="s">
        <v>167</v>
      </c>
      <c r="C91" s="5" t="s">
        <v>168</v>
      </c>
      <c r="D91" s="10">
        <v>4</v>
      </c>
      <c r="E91" s="4" t="s">
        <v>75</v>
      </c>
      <c r="F91" s="8"/>
      <c r="G91" s="8"/>
      <c r="H91" s="39">
        <f>SUM(F91:G91)*D91</f>
        <v>0</v>
      </c>
    </row>
    <row r="92" spans="1:8" s="1" customFormat="1" ht="12.75">
      <c r="A92" s="27"/>
      <c r="B92" s="50">
        <v>11</v>
      </c>
      <c r="C92" s="35" t="s">
        <v>24</v>
      </c>
      <c r="D92" s="10"/>
      <c r="E92" s="4"/>
      <c r="F92" s="37"/>
      <c r="G92" s="37"/>
      <c r="H92" s="39"/>
    </row>
    <row r="93" spans="1:8" s="42" customFormat="1" ht="12.75">
      <c r="A93" s="27"/>
      <c r="B93" s="36" t="s">
        <v>134</v>
      </c>
      <c r="C93" s="41" t="s">
        <v>59</v>
      </c>
      <c r="D93" s="10">
        <v>3</v>
      </c>
      <c r="E93" s="4" t="s">
        <v>18</v>
      </c>
      <c r="F93" s="8"/>
      <c r="G93" s="8"/>
      <c r="H93" s="39">
        <f aca="true" t="shared" si="5" ref="H93:H105">SUM(F93:G93)*D93</f>
        <v>0</v>
      </c>
    </row>
    <row r="94" spans="1:8" s="47" customFormat="1" ht="12.75">
      <c r="A94" s="27"/>
      <c r="B94" s="36" t="s">
        <v>135</v>
      </c>
      <c r="C94" s="41" t="s">
        <v>27</v>
      </c>
      <c r="D94" s="10">
        <v>3</v>
      </c>
      <c r="E94" s="4" t="s">
        <v>18</v>
      </c>
      <c r="F94" s="8"/>
      <c r="G94" s="8"/>
      <c r="H94" s="39">
        <f t="shared" si="5"/>
        <v>0</v>
      </c>
    </row>
    <row r="95" spans="1:8" s="47" customFormat="1" ht="12.75">
      <c r="A95" s="27"/>
      <c r="B95" s="36" t="s">
        <v>136</v>
      </c>
      <c r="C95" s="41" t="s">
        <v>60</v>
      </c>
      <c r="D95" s="10">
        <v>3</v>
      </c>
      <c r="E95" s="4" t="s">
        <v>18</v>
      </c>
      <c r="F95" s="8"/>
      <c r="G95" s="8"/>
      <c r="H95" s="39">
        <f t="shared" si="5"/>
        <v>0</v>
      </c>
    </row>
    <row r="96" spans="1:8" s="47" customFormat="1" ht="25.5">
      <c r="A96" s="27"/>
      <c r="B96" s="36" t="s">
        <v>378</v>
      </c>
      <c r="C96" s="41" t="s">
        <v>183</v>
      </c>
      <c r="D96" s="10">
        <v>1</v>
      </c>
      <c r="E96" s="4" t="s">
        <v>18</v>
      </c>
      <c r="F96" s="8"/>
      <c r="G96" s="8"/>
      <c r="H96" s="39">
        <f t="shared" si="5"/>
        <v>0</v>
      </c>
    </row>
    <row r="97" spans="1:8" s="47" customFormat="1" ht="25.5">
      <c r="A97" s="27"/>
      <c r="B97" s="36" t="s">
        <v>379</v>
      </c>
      <c r="C97" s="41" t="s">
        <v>385</v>
      </c>
      <c r="D97" s="10">
        <v>12</v>
      </c>
      <c r="E97" s="51" t="s">
        <v>18</v>
      </c>
      <c r="F97" s="12"/>
      <c r="G97" s="13" t="s">
        <v>26</v>
      </c>
      <c r="H97" s="39">
        <f t="shared" si="5"/>
        <v>0</v>
      </c>
    </row>
    <row r="98" spans="1:8" s="47" customFormat="1" ht="12.75">
      <c r="A98" s="27"/>
      <c r="B98" s="36" t="s">
        <v>380</v>
      </c>
      <c r="C98" s="41" t="s">
        <v>292</v>
      </c>
      <c r="D98" s="10">
        <v>4</v>
      </c>
      <c r="E98" s="51" t="s">
        <v>18</v>
      </c>
      <c r="F98" s="12"/>
      <c r="G98" s="13" t="s">
        <v>26</v>
      </c>
      <c r="H98" s="39">
        <f t="shared" si="5"/>
        <v>0</v>
      </c>
    </row>
    <row r="99" spans="1:8" s="47" customFormat="1" ht="38.25">
      <c r="A99" s="27"/>
      <c r="B99" s="36" t="s">
        <v>381</v>
      </c>
      <c r="C99" s="41" t="s">
        <v>499</v>
      </c>
      <c r="D99" s="10">
        <v>2</v>
      </c>
      <c r="E99" s="51" t="s">
        <v>18</v>
      </c>
      <c r="F99" s="12"/>
      <c r="G99" s="110"/>
      <c r="H99" s="39">
        <f t="shared" si="5"/>
        <v>0</v>
      </c>
    </row>
    <row r="100" spans="1:8" s="47" customFormat="1" ht="38.25">
      <c r="A100" s="27"/>
      <c r="B100" s="36" t="s">
        <v>382</v>
      </c>
      <c r="C100" s="41" t="s">
        <v>500</v>
      </c>
      <c r="D100" s="10">
        <v>60</v>
      </c>
      <c r="E100" s="4" t="s">
        <v>16</v>
      </c>
      <c r="F100" s="12"/>
      <c r="G100" s="12"/>
      <c r="H100" s="39">
        <f t="shared" si="5"/>
        <v>0</v>
      </c>
    </row>
    <row r="101" spans="1:8" s="47" customFormat="1" ht="15.75" customHeight="1">
      <c r="A101" s="27"/>
      <c r="B101" s="36" t="s">
        <v>383</v>
      </c>
      <c r="C101" s="41" t="s">
        <v>39</v>
      </c>
      <c r="D101" s="10">
        <v>1</v>
      </c>
      <c r="E101" s="4" t="s">
        <v>31</v>
      </c>
      <c r="F101" s="8"/>
      <c r="G101" s="8"/>
      <c r="H101" s="39">
        <f t="shared" si="5"/>
        <v>0</v>
      </c>
    </row>
    <row r="102" spans="1:8" s="47" customFormat="1" ht="25.5">
      <c r="A102" s="27"/>
      <c r="B102" s="36" t="s">
        <v>384</v>
      </c>
      <c r="C102" s="41" t="s">
        <v>388</v>
      </c>
      <c r="D102" s="10">
        <v>7</v>
      </c>
      <c r="E102" s="4" t="s">
        <v>16</v>
      </c>
      <c r="F102" s="8"/>
      <c r="G102" s="8"/>
      <c r="H102" s="39">
        <f t="shared" si="5"/>
        <v>0</v>
      </c>
    </row>
    <row r="103" spans="1:8" s="47" customFormat="1" ht="12.75">
      <c r="A103" s="27"/>
      <c r="B103" s="36" t="s">
        <v>386</v>
      </c>
      <c r="C103" s="41" t="s">
        <v>522</v>
      </c>
      <c r="D103" s="10">
        <v>1</v>
      </c>
      <c r="E103" s="51" t="s">
        <v>18</v>
      </c>
      <c r="F103" s="12"/>
      <c r="G103" s="110"/>
      <c r="H103" s="39">
        <f>SUM(F103:G103)*D103</f>
        <v>0</v>
      </c>
    </row>
    <row r="104" spans="1:8" s="47" customFormat="1" ht="12.75">
      <c r="A104" s="27"/>
      <c r="B104" s="36" t="s">
        <v>521</v>
      </c>
      <c r="C104" s="41" t="s">
        <v>524</v>
      </c>
      <c r="D104" s="10">
        <v>1</v>
      </c>
      <c r="E104" s="51" t="s">
        <v>18</v>
      </c>
      <c r="F104" s="12"/>
      <c r="G104" s="110"/>
      <c r="H104" s="39">
        <f>SUM(F104:G104)*D104</f>
        <v>0</v>
      </c>
    </row>
    <row r="105" spans="1:8" s="47" customFormat="1" ht="12.75">
      <c r="A105" s="27"/>
      <c r="B105" s="36" t="s">
        <v>523</v>
      </c>
      <c r="C105" s="41" t="s">
        <v>25</v>
      </c>
      <c r="D105" s="10">
        <v>354</v>
      </c>
      <c r="E105" s="4" t="s">
        <v>16</v>
      </c>
      <c r="F105" s="8"/>
      <c r="G105" s="8"/>
      <c r="H105" s="39">
        <f t="shared" si="5"/>
        <v>0</v>
      </c>
    </row>
    <row r="106" spans="1:8" s="47" customFormat="1" ht="12.75">
      <c r="A106" s="27"/>
      <c r="B106" s="36"/>
      <c r="C106" s="35" t="s">
        <v>163</v>
      </c>
      <c r="D106" s="10"/>
      <c r="E106" s="28"/>
      <c r="F106" s="32">
        <f>SUMPRODUCT(F12:F105,D12:D105)</f>
        <v>0</v>
      </c>
      <c r="G106" s="32">
        <f>SUMPRODUCT(G12:G105,D12:D105)</f>
        <v>0</v>
      </c>
      <c r="H106" s="49">
        <f>SUM(H12:H105)</f>
        <v>0</v>
      </c>
    </row>
    <row r="107" spans="1:8" s="47" customFormat="1" ht="12.75">
      <c r="A107" s="27"/>
      <c r="B107" s="28" t="s">
        <v>32</v>
      </c>
      <c r="C107" s="52" t="s">
        <v>293</v>
      </c>
      <c r="D107" s="10"/>
      <c r="E107" s="53"/>
      <c r="F107" s="32"/>
      <c r="G107" s="32"/>
      <c r="H107" s="49"/>
    </row>
    <row r="108" spans="1:8" s="47" customFormat="1" ht="12.75">
      <c r="A108" s="27"/>
      <c r="B108" s="54">
        <v>1</v>
      </c>
      <c r="C108" s="55" t="s">
        <v>295</v>
      </c>
      <c r="D108" s="10"/>
      <c r="E108" s="44"/>
      <c r="F108" s="45"/>
      <c r="G108" s="45"/>
      <c r="H108" s="56"/>
    </row>
    <row r="109" spans="1:8" s="47" customFormat="1" ht="12.75">
      <c r="A109" s="57"/>
      <c r="B109" s="36" t="s">
        <v>9</v>
      </c>
      <c r="C109" s="41" t="s">
        <v>190</v>
      </c>
      <c r="D109" s="10">
        <v>1</v>
      </c>
      <c r="E109" s="51" t="s">
        <v>18</v>
      </c>
      <c r="F109" s="12"/>
      <c r="G109" s="110"/>
      <c r="H109" s="39">
        <f>SUM(F109:G109)*D109</f>
        <v>0</v>
      </c>
    </row>
    <row r="110" spans="1:8" s="47" customFormat="1" ht="12.75">
      <c r="A110" s="57"/>
      <c r="B110" s="36" t="s">
        <v>10</v>
      </c>
      <c r="C110" s="41" t="s">
        <v>191</v>
      </c>
      <c r="D110" s="10">
        <v>1</v>
      </c>
      <c r="E110" s="51" t="s">
        <v>18</v>
      </c>
      <c r="F110" s="12"/>
      <c r="G110" s="110"/>
      <c r="H110" s="39">
        <f>SUM(F110:G110)*D110</f>
        <v>0</v>
      </c>
    </row>
    <row r="111" spans="1:8" s="47" customFormat="1" ht="12.75">
      <c r="A111" s="57"/>
      <c r="B111" s="36" t="s">
        <v>17</v>
      </c>
      <c r="C111" s="41" t="s">
        <v>192</v>
      </c>
      <c r="D111" s="10">
        <v>1</v>
      </c>
      <c r="E111" s="51" t="s">
        <v>18</v>
      </c>
      <c r="F111" s="12"/>
      <c r="G111" s="110"/>
      <c r="H111" s="39">
        <f>SUM(F111:G111)*D111</f>
        <v>0</v>
      </c>
    </row>
    <row r="112" spans="1:8" s="47" customFormat="1" ht="12.75">
      <c r="A112" s="27"/>
      <c r="B112" s="36"/>
      <c r="C112" s="35" t="s">
        <v>294</v>
      </c>
      <c r="D112" s="10"/>
      <c r="E112" s="28"/>
      <c r="F112" s="32">
        <f>SUMPRODUCT(F109:F111,D109:D111)</f>
        <v>0</v>
      </c>
      <c r="G112" s="32">
        <f>SUMPRODUCT(G109:G111,D109:D111)</f>
        <v>0</v>
      </c>
      <c r="H112" s="49">
        <f>SUM(H109:H111)</f>
        <v>0</v>
      </c>
    </row>
    <row r="113" spans="1:8" s="47" customFormat="1" ht="12.75">
      <c r="A113" s="27"/>
      <c r="B113" s="28" t="s">
        <v>32</v>
      </c>
      <c r="C113" s="52" t="s">
        <v>194</v>
      </c>
      <c r="D113" s="10"/>
      <c r="E113" s="53"/>
      <c r="F113" s="32"/>
      <c r="G113" s="32"/>
      <c r="H113" s="49"/>
    </row>
    <row r="114" spans="1:8" s="47" customFormat="1" ht="12.75">
      <c r="A114" s="27"/>
      <c r="B114" s="54">
        <v>1</v>
      </c>
      <c r="C114" s="55" t="s">
        <v>328</v>
      </c>
      <c r="D114" s="10"/>
      <c r="E114" s="44"/>
      <c r="F114" s="45"/>
      <c r="G114" s="45"/>
      <c r="H114" s="56"/>
    </row>
    <row r="115" spans="1:8" s="47" customFormat="1" ht="25.5">
      <c r="A115" s="27"/>
      <c r="B115" s="40" t="s">
        <v>9</v>
      </c>
      <c r="C115" s="43" t="s">
        <v>389</v>
      </c>
      <c r="D115" s="10">
        <v>2</v>
      </c>
      <c r="E115" s="44" t="s">
        <v>75</v>
      </c>
      <c r="F115" s="14"/>
      <c r="G115" s="14"/>
      <c r="H115" s="39">
        <f>SUM(F115:G115)*D115</f>
        <v>0</v>
      </c>
    </row>
    <row r="116" spans="1:8" s="47" customFormat="1" ht="25.5">
      <c r="A116" s="27"/>
      <c r="B116" s="40" t="s">
        <v>10</v>
      </c>
      <c r="C116" s="43" t="s">
        <v>390</v>
      </c>
      <c r="D116" s="10">
        <v>1</v>
      </c>
      <c r="E116" s="44" t="s">
        <v>75</v>
      </c>
      <c r="F116" s="14"/>
      <c r="G116" s="14"/>
      <c r="H116" s="39">
        <f>SUM(F116:G116)*D116</f>
        <v>0</v>
      </c>
    </row>
    <row r="117" spans="1:8" s="47" customFormat="1" ht="25.5">
      <c r="A117" s="27"/>
      <c r="B117" s="40" t="s">
        <v>17</v>
      </c>
      <c r="C117" s="43" t="s">
        <v>329</v>
      </c>
      <c r="D117" s="10">
        <v>1</v>
      </c>
      <c r="E117" s="44" t="s">
        <v>75</v>
      </c>
      <c r="F117" s="14"/>
      <c r="G117" s="14"/>
      <c r="H117" s="39">
        <f>SUM(F117:G117)*D117</f>
        <v>0</v>
      </c>
    </row>
    <row r="118" spans="1:8" s="47" customFormat="1" ht="12.75">
      <c r="A118" s="27"/>
      <c r="B118" s="54">
        <v>2</v>
      </c>
      <c r="C118" s="58" t="s">
        <v>330</v>
      </c>
      <c r="D118" s="10"/>
      <c r="E118" s="44"/>
      <c r="F118" s="45"/>
      <c r="G118" s="45"/>
      <c r="H118" s="56"/>
    </row>
    <row r="119" spans="1:8" s="47" customFormat="1" ht="12.75">
      <c r="A119" s="27"/>
      <c r="B119" s="40" t="s">
        <v>11</v>
      </c>
      <c r="C119" s="43" t="s">
        <v>331</v>
      </c>
      <c r="D119" s="10">
        <v>7.5</v>
      </c>
      <c r="E119" s="59" t="s">
        <v>50</v>
      </c>
      <c r="F119" s="111"/>
      <c r="G119" s="112"/>
      <c r="H119" s="39">
        <f>SUM(F119:G119)*D119</f>
        <v>0</v>
      </c>
    </row>
    <row r="120" spans="1:8" s="47" customFormat="1" ht="12.75">
      <c r="A120" s="27"/>
      <c r="B120" s="40" t="s">
        <v>22</v>
      </c>
      <c r="C120" s="43" t="s">
        <v>332</v>
      </c>
      <c r="D120" s="10">
        <v>2.8</v>
      </c>
      <c r="E120" s="59" t="s">
        <v>50</v>
      </c>
      <c r="F120" s="111"/>
      <c r="G120" s="112"/>
      <c r="H120" s="39">
        <f aca="true" t="shared" si="6" ref="H120:H125">SUM(F120:G120)*D120</f>
        <v>0</v>
      </c>
    </row>
    <row r="121" spans="1:8" s="47" customFormat="1" ht="12.75">
      <c r="A121" s="27"/>
      <c r="B121" s="40" t="s">
        <v>40</v>
      </c>
      <c r="C121" s="43" t="s">
        <v>391</v>
      </c>
      <c r="D121" s="10">
        <v>37.5</v>
      </c>
      <c r="E121" s="59" t="s">
        <v>50</v>
      </c>
      <c r="F121" s="111"/>
      <c r="G121" s="112"/>
      <c r="H121" s="39">
        <f t="shared" si="6"/>
        <v>0</v>
      </c>
    </row>
    <row r="122" spans="1:8" s="47" customFormat="1" ht="15" customHeight="1">
      <c r="A122" s="27"/>
      <c r="B122" s="40" t="s">
        <v>46</v>
      </c>
      <c r="C122" s="43" t="s">
        <v>392</v>
      </c>
      <c r="D122" s="10">
        <v>38</v>
      </c>
      <c r="E122" s="59" t="s">
        <v>43</v>
      </c>
      <c r="F122" s="111"/>
      <c r="G122" s="112"/>
      <c r="H122" s="39">
        <f t="shared" si="6"/>
        <v>0</v>
      </c>
    </row>
    <row r="123" spans="1:8" s="47" customFormat="1" ht="12.75">
      <c r="A123" s="27"/>
      <c r="B123" s="40" t="s">
        <v>41</v>
      </c>
      <c r="C123" s="43" t="s">
        <v>393</v>
      </c>
      <c r="D123" s="10">
        <v>7</v>
      </c>
      <c r="E123" s="59" t="s">
        <v>43</v>
      </c>
      <c r="F123" s="111"/>
      <c r="G123" s="112"/>
      <c r="H123" s="39">
        <f t="shared" si="6"/>
        <v>0</v>
      </c>
    </row>
    <row r="124" spans="1:8" s="47" customFormat="1" ht="12.75">
      <c r="A124" s="27"/>
      <c r="B124" s="40" t="s">
        <v>219</v>
      </c>
      <c r="C124" s="43" t="s">
        <v>394</v>
      </c>
      <c r="D124" s="10">
        <v>31</v>
      </c>
      <c r="E124" s="59" t="s">
        <v>43</v>
      </c>
      <c r="F124" s="111"/>
      <c r="G124" s="112"/>
      <c r="H124" s="39">
        <f t="shared" si="6"/>
        <v>0</v>
      </c>
    </row>
    <row r="125" spans="1:8" s="47" customFormat="1" ht="12.75">
      <c r="A125" s="27"/>
      <c r="B125" s="40" t="s">
        <v>42</v>
      </c>
      <c r="C125" s="43" t="s">
        <v>333</v>
      </c>
      <c r="D125" s="10">
        <v>1</v>
      </c>
      <c r="E125" s="59" t="s">
        <v>53</v>
      </c>
      <c r="F125" s="111"/>
      <c r="G125" s="112"/>
      <c r="H125" s="39">
        <f t="shared" si="6"/>
        <v>0</v>
      </c>
    </row>
    <row r="126" spans="1:8" s="47" customFormat="1" ht="12.75">
      <c r="A126" s="27"/>
      <c r="B126" s="54">
        <v>3</v>
      </c>
      <c r="C126" s="55" t="s">
        <v>334</v>
      </c>
      <c r="D126" s="10"/>
      <c r="E126" s="44"/>
      <c r="F126" s="45"/>
      <c r="G126" s="45"/>
      <c r="H126" s="56"/>
    </row>
    <row r="127" spans="1:8" s="47" customFormat="1" ht="38.25">
      <c r="A127" s="27"/>
      <c r="B127" s="40" t="s">
        <v>12</v>
      </c>
      <c r="C127" s="43" t="s">
        <v>396</v>
      </c>
      <c r="D127" s="10">
        <v>2</v>
      </c>
      <c r="E127" s="59" t="s">
        <v>75</v>
      </c>
      <c r="F127" s="113"/>
      <c r="G127" s="114"/>
      <c r="H127" s="39">
        <f aca="true" t="shared" si="7" ref="H127:H132">SUM(F127:G127)*D127</f>
        <v>0</v>
      </c>
    </row>
    <row r="128" spans="1:8" s="47" customFormat="1" ht="12.75">
      <c r="A128" s="27"/>
      <c r="B128" s="40" t="s">
        <v>169</v>
      </c>
      <c r="C128" s="43" t="s">
        <v>397</v>
      </c>
      <c r="D128" s="10">
        <v>1</v>
      </c>
      <c r="E128" s="59" t="s">
        <v>75</v>
      </c>
      <c r="F128" s="113"/>
      <c r="G128" s="114"/>
      <c r="H128" s="39">
        <f t="shared" si="7"/>
        <v>0</v>
      </c>
    </row>
    <row r="129" spans="1:8" s="47" customFormat="1" ht="12.75">
      <c r="A129" s="27"/>
      <c r="B129" s="40" t="s">
        <v>184</v>
      </c>
      <c r="C129" s="43" t="s">
        <v>335</v>
      </c>
      <c r="D129" s="10">
        <v>42</v>
      </c>
      <c r="E129" s="59" t="s">
        <v>43</v>
      </c>
      <c r="F129" s="113"/>
      <c r="G129" s="114"/>
      <c r="H129" s="39">
        <f t="shared" si="7"/>
        <v>0</v>
      </c>
    </row>
    <row r="130" spans="1:8" s="47" customFormat="1" ht="12.75">
      <c r="A130" s="27"/>
      <c r="B130" s="40" t="s">
        <v>326</v>
      </c>
      <c r="C130" s="43" t="s">
        <v>336</v>
      </c>
      <c r="D130" s="10">
        <v>31</v>
      </c>
      <c r="E130" s="59" t="s">
        <v>43</v>
      </c>
      <c r="F130" s="113"/>
      <c r="G130" s="114"/>
      <c r="H130" s="39">
        <f t="shared" si="7"/>
        <v>0</v>
      </c>
    </row>
    <row r="131" spans="1:8" s="47" customFormat="1" ht="12.75">
      <c r="A131" s="27"/>
      <c r="B131" s="40" t="s">
        <v>327</v>
      </c>
      <c r="C131" s="43" t="s">
        <v>398</v>
      </c>
      <c r="D131" s="10">
        <v>12</v>
      </c>
      <c r="E131" s="59" t="s">
        <v>43</v>
      </c>
      <c r="F131" s="113"/>
      <c r="G131" s="114"/>
      <c r="H131" s="39">
        <f t="shared" si="7"/>
        <v>0</v>
      </c>
    </row>
    <row r="132" spans="1:8" s="42" customFormat="1" ht="12.75">
      <c r="A132" s="27"/>
      <c r="B132" s="40" t="s">
        <v>395</v>
      </c>
      <c r="C132" s="43" t="s">
        <v>333</v>
      </c>
      <c r="D132" s="10">
        <v>1</v>
      </c>
      <c r="E132" s="59" t="s">
        <v>53</v>
      </c>
      <c r="F132" s="113"/>
      <c r="G132" s="114"/>
      <c r="H132" s="39">
        <f t="shared" si="7"/>
        <v>0</v>
      </c>
    </row>
    <row r="133" spans="1:8" s="42" customFormat="1" ht="12.75">
      <c r="A133" s="27"/>
      <c r="B133" s="54">
        <v>4</v>
      </c>
      <c r="C133" s="55" t="s">
        <v>399</v>
      </c>
      <c r="D133" s="10"/>
      <c r="E133" s="44"/>
      <c r="F133" s="45"/>
      <c r="G133" s="45"/>
      <c r="H133" s="56"/>
    </row>
    <row r="134" spans="1:8" s="61" customFormat="1" ht="12.75">
      <c r="A134" s="27"/>
      <c r="B134" s="40" t="s">
        <v>23</v>
      </c>
      <c r="C134" s="41" t="s">
        <v>414</v>
      </c>
      <c r="D134" s="10">
        <v>750</v>
      </c>
      <c r="E134" s="60" t="s">
        <v>50</v>
      </c>
      <c r="F134" s="115"/>
      <c r="G134" s="116"/>
      <c r="H134" s="39">
        <f>SUM(F134:G134)*D134</f>
        <v>0</v>
      </c>
    </row>
    <row r="135" spans="1:8" s="61" customFormat="1" ht="12.75">
      <c r="A135" s="27"/>
      <c r="B135" s="40" t="s">
        <v>400</v>
      </c>
      <c r="C135" s="41" t="s">
        <v>198</v>
      </c>
      <c r="D135" s="10">
        <v>217</v>
      </c>
      <c r="E135" s="60" t="s">
        <v>50</v>
      </c>
      <c r="F135" s="115"/>
      <c r="G135" s="116"/>
      <c r="H135" s="39">
        <f>SUM(F135:G135)*D135</f>
        <v>0</v>
      </c>
    </row>
    <row r="136" spans="1:8" s="61" customFormat="1" ht="13.5" customHeight="1">
      <c r="A136" s="27"/>
      <c r="B136" s="40" t="s">
        <v>401</v>
      </c>
      <c r="C136" s="41" t="s">
        <v>415</v>
      </c>
      <c r="D136" s="10">
        <v>145</v>
      </c>
      <c r="E136" s="60" t="s">
        <v>50</v>
      </c>
      <c r="F136" s="115"/>
      <c r="G136" s="116"/>
      <c r="H136" s="39">
        <f>SUM(F136:G136)*D136</f>
        <v>0</v>
      </c>
    </row>
    <row r="137" spans="1:8" s="61" customFormat="1" ht="25.5">
      <c r="A137" s="27"/>
      <c r="B137" s="40" t="s">
        <v>402</v>
      </c>
      <c r="C137" s="41" t="s">
        <v>416</v>
      </c>
      <c r="D137" s="10">
        <v>195</v>
      </c>
      <c r="E137" s="60" t="s">
        <v>16</v>
      </c>
      <c r="F137" s="115"/>
      <c r="G137" s="116"/>
      <c r="H137" s="39">
        <f aca="true" t="shared" si="8" ref="H137:H148">SUM(F137:G137)*D137</f>
        <v>0</v>
      </c>
    </row>
    <row r="138" spans="1:8" s="61" customFormat="1" ht="12.75">
      <c r="A138" s="27"/>
      <c r="B138" s="40" t="s">
        <v>403</v>
      </c>
      <c r="C138" s="41" t="s">
        <v>417</v>
      </c>
      <c r="D138" s="10">
        <v>3</v>
      </c>
      <c r="E138" s="60" t="s">
        <v>43</v>
      </c>
      <c r="F138" s="115"/>
      <c r="G138" s="116"/>
      <c r="H138" s="39">
        <f t="shared" si="8"/>
        <v>0</v>
      </c>
    </row>
    <row r="139" spans="1:8" s="61" customFormat="1" ht="12.75">
      <c r="A139" s="27"/>
      <c r="B139" s="40" t="s">
        <v>404</v>
      </c>
      <c r="C139" s="41" t="s">
        <v>418</v>
      </c>
      <c r="D139" s="10">
        <v>41</v>
      </c>
      <c r="E139" s="60" t="s">
        <v>43</v>
      </c>
      <c r="F139" s="115"/>
      <c r="G139" s="116"/>
      <c r="H139" s="39">
        <f t="shared" si="8"/>
        <v>0</v>
      </c>
    </row>
    <row r="140" spans="1:8" s="61" customFormat="1" ht="12.75">
      <c r="A140" s="27"/>
      <c r="B140" s="40" t="s">
        <v>405</v>
      </c>
      <c r="C140" s="41" t="s">
        <v>419</v>
      </c>
      <c r="D140" s="10">
        <v>2</v>
      </c>
      <c r="E140" s="60" t="s">
        <v>75</v>
      </c>
      <c r="F140" s="115"/>
      <c r="G140" s="116"/>
      <c r="H140" s="39">
        <f t="shared" si="8"/>
        <v>0</v>
      </c>
    </row>
    <row r="141" spans="1:8" s="61" customFormat="1" ht="12.75">
      <c r="A141" s="27"/>
      <c r="B141" s="40" t="s">
        <v>406</v>
      </c>
      <c r="C141" s="41" t="s">
        <v>420</v>
      </c>
      <c r="D141" s="10">
        <v>23</v>
      </c>
      <c r="E141" s="60" t="s">
        <v>75</v>
      </c>
      <c r="F141" s="115"/>
      <c r="G141" s="116"/>
      <c r="H141" s="39">
        <f t="shared" si="8"/>
        <v>0</v>
      </c>
    </row>
    <row r="142" spans="1:8" s="61" customFormat="1" ht="25.5">
      <c r="A142" s="27"/>
      <c r="B142" s="40" t="s">
        <v>407</v>
      </c>
      <c r="C142" s="41" t="s">
        <v>421</v>
      </c>
      <c r="D142" s="10">
        <v>23</v>
      </c>
      <c r="E142" s="60" t="s">
        <v>75</v>
      </c>
      <c r="F142" s="115"/>
      <c r="G142" s="116"/>
      <c r="H142" s="39">
        <f t="shared" si="8"/>
        <v>0</v>
      </c>
    </row>
    <row r="143" spans="1:8" s="61" customFormat="1" ht="25.5">
      <c r="A143" s="27"/>
      <c r="B143" s="40" t="s">
        <v>408</v>
      </c>
      <c r="C143" s="41" t="s">
        <v>422</v>
      </c>
      <c r="D143" s="10">
        <v>2</v>
      </c>
      <c r="E143" s="60" t="s">
        <v>75</v>
      </c>
      <c r="F143" s="115"/>
      <c r="G143" s="116"/>
      <c r="H143" s="39">
        <f t="shared" si="8"/>
        <v>0</v>
      </c>
    </row>
    <row r="144" spans="1:8" s="61" customFormat="1" ht="12.75">
      <c r="A144" s="27"/>
      <c r="B144" s="40" t="s">
        <v>409</v>
      </c>
      <c r="C144" s="41" t="s">
        <v>423</v>
      </c>
      <c r="D144" s="10">
        <v>2</v>
      </c>
      <c r="E144" s="60" t="s">
        <v>75</v>
      </c>
      <c r="F144" s="115"/>
      <c r="G144" s="116"/>
      <c r="H144" s="39">
        <f t="shared" si="8"/>
        <v>0</v>
      </c>
    </row>
    <row r="145" spans="1:8" s="61" customFormat="1" ht="12.75">
      <c r="A145" s="27"/>
      <c r="B145" s="40" t="s">
        <v>410</v>
      </c>
      <c r="C145" s="41" t="s">
        <v>424</v>
      </c>
      <c r="D145" s="10">
        <v>2</v>
      </c>
      <c r="E145" s="60" t="s">
        <v>75</v>
      </c>
      <c r="F145" s="115"/>
      <c r="G145" s="116"/>
      <c r="H145" s="39">
        <f t="shared" si="8"/>
        <v>0</v>
      </c>
    </row>
    <row r="146" spans="1:8" s="61" customFormat="1" ht="25.5">
      <c r="A146" s="27"/>
      <c r="B146" s="40" t="s">
        <v>411</v>
      </c>
      <c r="C146" s="41" t="s">
        <v>337</v>
      </c>
      <c r="D146" s="10">
        <v>1</v>
      </c>
      <c r="E146" s="60" t="s">
        <v>75</v>
      </c>
      <c r="F146" s="115"/>
      <c r="G146" s="116"/>
      <c r="H146" s="39">
        <f t="shared" si="8"/>
        <v>0</v>
      </c>
    </row>
    <row r="147" spans="1:8" s="61" customFormat="1" ht="12.75">
      <c r="A147" s="27"/>
      <c r="B147" s="40" t="s">
        <v>412</v>
      </c>
      <c r="C147" s="41" t="s">
        <v>425</v>
      </c>
      <c r="D147" s="10">
        <v>1</v>
      </c>
      <c r="E147" s="60" t="s">
        <v>75</v>
      </c>
      <c r="F147" s="115"/>
      <c r="G147" s="116"/>
      <c r="H147" s="39">
        <f t="shared" si="8"/>
        <v>0</v>
      </c>
    </row>
    <row r="148" spans="1:8" s="61" customFormat="1" ht="12.75">
      <c r="A148" s="27"/>
      <c r="B148" s="40" t="s">
        <v>413</v>
      </c>
      <c r="C148" s="41" t="s">
        <v>333</v>
      </c>
      <c r="D148" s="10">
        <v>1</v>
      </c>
      <c r="E148" s="60" t="s">
        <v>53</v>
      </c>
      <c r="F148" s="115"/>
      <c r="G148" s="116"/>
      <c r="H148" s="39">
        <f t="shared" si="8"/>
        <v>0</v>
      </c>
    </row>
    <row r="149" spans="1:8" s="61" customFormat="1" ht="12.75">
      <c r="A149" s="27"/>
      <c r="B149" s="62"/>
      <c r="C149" s="55" t="s">
        <v>195</v>
      </c>
      <c r="D149" s="10"/>
      <c r="E149" s="53"/>
      <c r="F149" s="32">
        <f>SUMPRODUCT(F114:F148,D114:D148)</f>
        <v>0</v>
      </c>
      <c r="G149" s="32">
        <f>SUMPRODUCT(G114:G148,D114:D148)</f>
        <v>0</v>
      </c>
      <c r="H149" s="49">
        <f>SUM(H114:H148)</f>
        <v>0</v>
      </c>
    </row>
    <row r="150" spans="1:8" s="61" customFormat="1" ht="12.75">
      <c r="A150" s="27"/>
      <c r="B150" s="28" t="s">
        <v>47</v>
      </c>
      <c r="C150" s="29" t="s">
        <v>268</v>
      </c>
      <c r="D150" s="10"/>
      <c r="E150" s="28"/>
      <c r="F150" s="63"/>
      <c r="G150" s="63"/>
      <c r="H150" s="64"/>
    </row>
    <row r="151" spans="1:8" s="61" customFormat="1" ht="12.75">
      <c r="A151" s="27"/>
      <c r="B151" s="65">
        <v>1</v>
      </c>
      <c r="C151" s="66" t="s">
        <v>199</v>
      </c>
      <c r="D151" s="10"/>
      <c r="E151" s="4"/>
      <c r="F151" s="37"/>
      <c r="G151" s="37"/>
      <c r="H151" s="39"/>
    </row>
    <row r="152" spans="1:8" s="61" customFormat="1" ht="38.25">
      <c r="A152" s="67"/>
      <c r="B152" s="68" t="s">
        <v>9</v>
      </c>
      <c r="C152" s="69" t="s">
        <v>200</v>
      </c>
      <c r="D152" s="10">
        <v>1</v>
      </c>
      <c r="E152" s="70" t="s">
        <v>18</v>
      </c>
      <c r="F152" s="117"/>
      <c r="G152" s="117"/>
      <c r="H152" s="39">
        <f>SUM(F152:G152)*D152</f>
        <v>0</v>
      </c>
    </row>
    <row r="153" spans="1:8" s="61" customFormat="1" ht="12.75">
      <c r="A153" s="67"/>
      <c r="B153" s="68" t="s">
        <v>10</v>
      </c>
      <c r="C153" s="69" t="s">
        <v>201</v>
      </c>
      <c r="D153" s="10"/>
      <c r="E153" s="70" t="s">
        <v>5</v>
      </c>
      <c r="F153" s="71"/>
      <c r="G153" s="71"/>
      <c r="H153" s="39"/>
    </row>
    <row r="154" spans="1:9" s="42" customFormat="1" ht="12.75">
      <c r="A154" s="67"/>
      <c r="B154" s="68" t="s">
        <v>202</v>
      </c>
      <c r="C154" s="69" t="s">
        <v>203</v>
      </c>
      <c r="D154" s="10">
        <v>15</v>
      </c>
      <c r="E154" s="70" t="s">
        <v>18</v>
      </c>
      <c r="F154" s="117"/>
      <c r="G154" s="117"/>
      <c r="H154" s="39">
        <f aca="true" t="shared" si="9" ref="H154:H171">SUM(F154:G154)*D154</f>
        <v>0</v>
      </c>
      <c r="I154" s="61"/>
    </row>
    <row r="155" spans="1:8" s="61" customFormat="1" ht="12.75">
      <c r="A155" s="67"/>
      <c r="B155" s="68" t="s">
        <v>312</v>
      </c>
      <c r="C155" s="69" t="s">
        <v>313</v>
      </c>
      <c r="D155" s="10">
        <v>7</v>
      </c>
      <c r="E155" s="70" t="s">
        <v>18</v>
      </c>
      <c r="F155" s="117"/>
      <c r="G155" s="117"/>
      <c r="H155" s="39">
        <f t="shared" si="9"/>
        <v>0</v>
      </c>
    </row>
    <row r="156" spans="1:8" s="61" customFormat="1" ht="12.75">
      <c r="A156" s="67"/>
      <c r="B156" s="68" t="s">
        <v>426</v>
      </c>
      <c r="C156" s="69" t="s">
        <v>314</v>
      </c>
      <c r="D156" s="10">
        <v>1</v>
      </c>
      <c r="E156" s="70" t="s">
        <v>18</v>
      </c>
      <c r="F156" s="117"/>
      <c r="G156" s="117"/>
      <c r="H156" s="39">
        <f t="shared" si="9"/>
        <v>0</v>
      </c>
    </row>
    <row r="157" spans="1:8" s="61" customFormat="1" ht="12.75">
      <c r="A157" s="67"/>
      <c r="B157" s="68" t="s">
        <v>17</v>
      </c>
      <c r="C157" s="69" t="s">
        <v>204</v>
      </c>
      <c r="D157" s="10"/>
      <c r="E157" s="70" t="s">
        <v>5</v>
      </c>
      <c r="F157" s="71"/>
      <c r="G157" s="71"/>
      <c r="H157" s="39"/>
    </row>
    <row r="158" spans="1:8" s="61" customFormat="1" ht="12.75">
      <c r="A158" s="67"/>
      <c r="B158" s="68" t="s">
        <v>205</v>
      </c>
      <c r="C158" s="69" t="s">
        <v>427</v>
      </c>
      <c r="D158" s="10">
        <v>1</v>
      </c>
      <c r="E158" s="70" t="s">
        <v>18</v>
      </c>
      <c r="F158" s="117"/>
      <c r="G158" s="117"/>
      <c r="H158" s="39">
        <f t="shared" si="9"/>
        <v>0</v>
      </c>
    </row>
    <row r="159" spans="1:8" s="61" customFormat="1" ht="12.75">
      <c r="A159" s="67"/>
      <c r="B159" s="68" t="s">
        <v>315</v>
      </c>
      <c r="C159" s="69" t="s">
        <v>428</v>
      </c>
      <c r="D159" s="10">
        <v>5</v>
      </c>
      <c r="E159" s="70" t="s">
        <v>18</v>
      </c>
      <c r="F159" s="117"/>
      <c r="G159" s="117"/>
      <c r="H159" s="39">
        <f t="shared" si="9"/>
        <v>0</v>
      </c>
    </row>
    <row r="160" spans="1:8" s="61" customFormat="1" ht="12.75">
      <c r="A160" s="67"/>
      <c r="B160" s="68" t="s">
        <v>19</v>
      </c>
      <c r="C160" s="72" t="s">
        <v>206</v>
      </c>
      <c r="D160" s="10"/>
      <c r="E160" s="73" t="s">
        <v>5</v>
      </c>
      <c r="F160" s="74"/>
      <c r="G160" s="74"/>
      <c r="H160" s="39"/>
    </row>
    <row r="161" spans="1:8" s="61" customFormat="1" ht="12.75">
      <c r="A161" s="67"/>
      <c r="B161" s="68" t="s">
        <v>139</v>
      </c>
      <c r="C161" s="72" t="s">
        <v>429</v>
      </c>
      <c r="D161" s="10">
        <v>1</v>
      </c>
      <c r="E161" s="73" t="s">
        <v>18</v>
      </c>
      <c r="F161" s="118"/>
      <c r="G161" s="118"/>
      <c r="H161" s="39">
        <f t="shared" si="9"/>
        <v>0</v>
      </c>
    </row>
    <row r="162" spans="1:8" s="61" customFormat="1" ht="12.75">
      <c r="A162" s="67"/>
      <c r="B162" s="68" t="s">
        <v>140</v>
      </c>
      <c r="C162" s="72" t="s">
        <v>430</v>
      </c>
      <c r="D162" s="10">
        <v>1</v>
      </c>
      <c r="E162" s="73" t="s">
        <v>18</v>
      </c>
      <c r="F162" s="118"/>
      <c r="G162" s="118"/>
      <c r="H162" s="39">
        <f t="shared" si="9"/>
        <v>0</v>
      </c>
    </row>
    <row r="163" spans="1:8" s="61" customFormat="1" ht="12.75">
      <c r="A163" s="67"/>
      <c r="B163" s="68" t="s">
        <v>20</v>
      </c>
      <c r="C163" s="72" t="s">
        <v>431</v>
      </c>
      <c r="D163" s="10">
        <v>1</v>
      </c>
      <c r="E163" s="73" t="s">
        <v>18</v>
      </c>
      <c r="F163" s="118"/>
      <c r="G163" s="118"/>
      <c r="H163" s="39">
        <f t="shared" si="9"/>
        <v>0</v>
      </c>
    </row>
    <row r="164" spans="1:8" s="61" customFormat="1" ht="12.75">
      <c r="A164" s="67"/>
      <c r="B164" s="68" t="s">
        <v>21</v>
      </c>
      <c r="C164" s="72" t="s">
        <v>432</v>
      </c>
      <c r="D164" s="10">
        <v>4</v>
      </c>
      <c r="E164" s="73" t="s">
        <v>18</v>
      </c>
      <c r="F164" s="118"/>
      <c r="G164" s="118"/>
      <c r="H164" s="39">
        <f t="shared" si="9"/>
        <v>0</v>
      </c>
    </row>
    <row r="165" spans="1:8" s="61" customFormat="1" ht="12.75">
      <c r="A165" s="67"/>
      <c r="B165" s="68" t="s">
        <v>83</v>
      </c>
      <c r="C165" s="69" t="s">
        <v>433</v>
      </c>
      <c r="D165" s="10">
        <v>50</v>
      </c>
      <c r="E165" s="70" t="s">
        <v>43</v>
      </c>
      <c r="F165" s="117"/>
      <c r="G165" s="117"/>
      <c r="H165" s="39">
        <f t="shared" si="9"/>
        <v>0</v>
      </c>
    </row>
    <row r="166" spans="1:8" s="61" customFormat="1" ht="12.75">
      <c r="A166" s="67"/>
      <c r="B166" s="68" t="s">
        <v>86</v>
      </c>
      <c r="C166" s="69" t="s">
        <v>434</v>
      </c>
      <c r="D166" s="10">
        <v>12</v>
      </c>
      <c r="E166" s="70" t="s">
        <v>43</v>
      </c>
      <c r="F166" s="117"/>
      <c r="G166" s="117"/>
      <c r="H166" s="39">
        <f t="shared" si="9"/>
        <v>0</v>
      </c>
    </row>
    <row r="167" spans="1:8" s="61" customFormat="1" ht="12.75">
      <c r="A167" s="67"/>
      <c r="B167" s="68" t="s">
        <v>88</v>
      </c>
      <c r="C167" s="69" t="s">
        <v>435</v>
      </c>
      <c r="D167" s="10">
        <v>20</v>
      </c>
      <c r="E167" s="70" t="s">
        <v>43</v>
      </c>
      <c r="F167" s="117"/>
      <c r="G167" s="117"/>
      <c r="H167" s="39">
        <f t="shared" si="9"/>
        <v>0</v>
      </c>
    </row>
    <row r="168" spans="1:8" s="61" customFormat="1" ht="12.75">
      <c r="A168" s="67"/>
      <c r="B168" s="68" t="s">
        <v>44</v>
      </c>
      <c r="C168" s="69" t="s">
        <v>436</v>
      </c>
      <c r="D168" s="10">
        <v>1</v>
      </c>
      <c r="E168" s="70" t="s">
        <v>18</v>
      </c>
      <c r="F168" s="117"/>
      <c r="G168" s="117"/>
      <c r="H168" s="39">
        <f t="shared" si="9"/>
        <v>0</v>
      </c>
    </row>
    <row r="169" spans="1:8" s="61" customFormat="1" ht="12.75">
      <c r="A169" s="67"/>
      <c r="B169" s="68" t="s">
        <v>89</v>
      </c>
      <c r="C169" s="69" t="s">
        <v>437</v>
      </c>
      <c r="D169" s="10">
        <v>1</v>
      </c>
      <c r="E169" s="70" t="s">
        <v>18</v>
      </c>
      <c r="F169" s="117"/>
      <c r="G169" s="117"/>
      <c r="H169" s="39">
        <f t="shared" si="9"/>
        <v>0</v>
      </c>
    </row>
    <row r="170" spans="1:8" s="61" customFormat="1" ht="12.75">
      <c r="A170" s="67"/>
      <c r="B170" s="68" t="s">
        <v>90</v>
      </c>
      <c r="C170" s="69" t="s">
        <v>438</v>
      </c>
      <c r="D170" s="10">
        <v>150</v>
      </c>
      <c r="E170" s="70" t="s">
        <v>43</v>
      </c>
      <c r="F170" s="117"/>
      <c r="G170" s="117"/>
      <c r="H170" s="39">
        <f t="shared" si="9"/>
        <v>0</v>
      </c>
    </row>
    <row r="171" spans="1:8" s="61" customFormat="1" ht="12.75">
      <c r="A171" s="67"/>
      <c r="B171" s="68" t="s">
        <v>92</v>
      </c>
      <c r="C171" s="69" t="s">
        <v>439</v>
      </c>
      <c r="D171" s="10">
        <v>30</v>
      </c>
      <c r="E171" s="70" t="s">
        <v>43</v>
      </c>
      <c r="F171" s="117"/>
      <c r="G171" s="117"/>
      <c r="H171" s="39">
        <f t="shared" si="9"/>
        <v>0</v>
      </c>
    </row>
    <row r="172" spans="1:8" s="61" customFormat="1" ht="12.75">
      <c r="A172" s="27"/>
      <c r="B172" s="65">
        <v>2</v>
      </c>
      <c r="C172" s="66" t="s">
        <v>209</v>
      </c>
      <c r="D172" s="10"/>
      <c r="E172" s="4"/>
      <c r="F172" s="37"/>
      <c r="G172" s="37"/>
      <c r="H172" s="39"/>
    </row>
    <row r="173" spans="1:8" s="61" customFormat="1" ht="38.25">
      <c r="A173" s="67"/>
      <c r="B173" s="75" t="s">
        <v>11</v>
      </c>
      <c r="C173" s="69" t="s">
        <v>340</v>
      </c>
      <c r="D173" s="10">
        <v>9</v>
      </c>
      <c r="E173" s="70" t="s">
        <v>18</v>
      </c>
      <c r="F173" s="117"/>
      <c r="G173" s="117"/>
      <c r="H173" s="39">
        <f aca="true" t="shared" si="10" ref="H173:H221">SUM(F173:G173)*D173</f>
        <v>0</v>
      </c>
    </row>
    <row r="174" spans="1:8" s="61" customFormat="1" ht="38.25">
      <c r="A174" s="67"/>
      <c r="B174" s="75" t="s">
        <v>22</v>
      </c>
      <c r="C174" s="69" t="s">
        <v>338</v>
      </c>
      <c r="D174" s="10">
        <v>58</v>
      </c>
      <c r="E174" s="70" t="s">
        <v>18</v>
      </c>
      <c r="F174" s="117"/>
      <c r="G174" s="117"/>
      <c r="H174" s="39">
        <f t="shared" si="10"/>
        <v>0</v>
      </c>
    </row>
    <row r="175" spans="1:8" s="61" customFormat="1" ht="38.25">
      <c r="A175" s="67"/>
      <c r="B175" s="75" t="s">
        <v>40</v>
      </c>
      <c r="C175" s="69" t="s">
        <v>440</v>
      </c>
      <c r="D175" s="10">
        <v>11</v>
      </c>
      <c r="E175" s="70" t="s">
        <v>18</v>
      </c>
      <c r="F175" s="117"/>
      <c r="G175" s="117"/>
      <c r="H175" s="39">
        <f t="shared" si="10"/>
        <v>0</v>
      </c>
    </row>
    <row r="176" spans="1:8" s="61" customFormat="1" ht="12.75">
      <c r="A176" s="67"/>
      <c r="B176" s="75" t="s">
        <v>46</v>
      </c>
      <c r="C176" s="69" t="s">
        <v>441</v>
      </c>
      <c r="D176" s="10">
        <v>4</v>
      </c>
      <c r="E176" s="70" t="s">
        <v>18</v>
      </c>
      <c r="F176" s="117"/>
      <c r="G176" s="117"/>
      <c r="H176" s="39">
        <f t="shared" si="10"/>
        <v>0</v>
      </c>
    </row>
    <row r="177" spans="1:8" s="61" customFormat="1" ht="12.75">
      <c r="A177" s="67"/>
      <c r="B177" s="75" t="s">
        <v>41</v>
      </c>
      <c r="C177" s="69" t="s">
        <v>210</v>
      </c>
      <c r="D177" s="10"/>
      <c r="E177" s="70"/>
      <c r="F177" s="71"/>
      <c r="G177" s="71"/>
      <c r="H177" s="39"/>
    </row>
    <row r="178" spans="1:8" s="61" customFormat="1" ht="12.75">
      <c r="A178" s="67"/>
      <c r="B178" s="75" t="s">
        <v>471</v>
      </c>
      <c r="C178" s="69" t="s">
        <v>211</v>
      </c>
      <c r="D178" s="10">
        <v>1680</v>
      </c>
      <c r="E178" s="70" t="s">
        <v>43</v>
      </c>
      <c r="F178" s="117"/>
      <c r="G178" s="117"/>
      <c r="H178" s="39">
        <f t="shared" si="10"/>
        <v>0</v>
      </c>
    </row>
    <row r="179" spans="1:8" s="61" customFormat="1" ht="12.75">
      <c r="A179" s="67"/>
      <c r="B179" s="75" t="s">
        <v>472</v>
      </c>
      <c r="C179" s="69" t="s">
        <v>212</v>
      </c>
      <c r="D179" s="10">
        <v>830</v>
      </c>
      <c r="E179" s="70" t="s">
        <v>43</v>
      </c>
      <c r="F179" s="117"/>
      <c r="G179" s="117"/>
      <c r="H179" s="39">
        <f t="shared" si="10"/>
        <v>0</v>
      </c>
    </row>
    <row r="180" spans="1:8" s="61" customFormat="1" ht="25.5">
      <c r="A180" s="67"/>
      <c r="B180" s="76" t="s">
        <v>219</v>
      </c>
      <c r="C180" s="69" t="s">
        <v>442</v>
      </c>
      <c r="D180" s="10">
        <v>19</v>
      </c>
      <c r="E180" s="70" t="s">
        <v>18</v>
      </c>
      <c r="F180" s="117"/>
      <c r="G180" s="117"/>
      <c r="H180" s="39">
        <f t="shared" si="10"/>
        <v>0</v>
      </c>
    </row>
    <row r="181" spans="1:8" s="61" customFormat="1" ht="12.75">
      <c r="A181" s="67"/>
      <c r="B181" s="76" t="s">
        <v>42</v>
      </c>
      <c r="C181" s="69" t="s">
        <v>339</v>
      </c>
      <c r="D181" s="10"/>
      <c r="E181" s="70"/>
      <c r="F181" s="71"/>
      <c r="G181" s="71"/>
      <c r="H181" s="39"/>
    </row>
    <row r="182" spans="1:8" s="61" customFormat="1" ht="12.75">
      <c r="A182" s="67"/>
      <c r="B182" s="75" t="s">
        <v>473</v>
      </c>
      <c r="C182" s="69" t="s">
        <v>214</v>
      </c>
      <c r="D182" s="10">
        <v>8</v>
      </c>
      <c r="E182" s="70" t="s">
        <v>18</v>
      </c>
      <c r="F182" s="117"/>
      <c r="G182" s="117"/>
      <c r="H182" s="39">
        <f t="shared" si="10"/>
        <v>0</v>
      </c>
    </row>
    <row r="183" spans="1:8" s="61" customFormat="1" ht="12.75">
      <c r="A183" s="67"/>
      <c r="B183" s="75" t="s">
        <v>474</v>
      </c>
      <c r="C183" s="69" t="s">
        <v>215</v>
      </c>
      <c r="D183" s="10">
        <v>5</v>
      </c>
      <c r="E183" s="70" t="s">
        <v>18</v>
      </c>
      <c r="F183" s="117"/>
      <c r="G183" s="117"/>
      <c r="H183" s="39">
        <f t="shared" si="10"/>
        <v>0</v>
      </c>
    </row>
    <row r="184" spans="1:8" s="61" customFormat="1" ht="12.75">
      <c r="A184" s="67"/>
      <c r="B184" s="75" t="s">
        <v>475</v>
      </c>
      <c r="C184" s="69" t="s">
        <v>216</v>
      </c>
      <c r="D184" s="10">
        <v>8</v>
      </c>
      <c r="E184" s="70" t="s">
        <v>18</v>
      </c>
      <c r="F184" s="117"/>
      <c r="G184" s="117"/>
      <c r="H184" s="39">
        <f t="shared" si="10"/>
        <v>0</v>
      </c>
    </row>
    <row r="185" spans="1:8" s="61" customFormat="1" ht="12.75">
      <c r="A185" s="67"/>
      <c r="B185" s="75" t="s">
        <v>476</v>
      </c>
      <c r="C185" s="69" t="s">
        <v>444</v>
      </c>
      <c r="D185" s="10">
        <v>1</v>
      </c>
      <c r="E185" s="70" t="s">
        <v>18</v>
      </c>
      <c r="F185" s="117"/>
      <c r="G185" s="117"/>
      <c r="H185" s="39">
        <f t="shared" si="10"/>
        <v>0</v>
      </c>
    </row>
    <row r="186" spans="1:8" s="61" customFormat="1" ht="12.75">
      <c r="A186" s="67"/>
      <c r="B186" s="75" t="s">
        <v>222</v>
      </c>
      <c r="C186" s="69" t="s">
        <v>213</v>
      </c>
      <c r="D186" s="10"/>
      <c r="E186" s="70"/>
      <c r="F186" s="71"/>
      <c r="G186" s="71"/>
      <c r="H186" s="39"/>
    </row>
    <row r="187" spans="1:8" s="61" customFormat="1" ht="12.75">
      <c r="A187" s="67"/>
      <c r="B187" s="76" t="s">
        <v>443</v>
      </c>
      <c r="C187" s="69" t="s">
        <v>217</v>
      </c>
      <c r="D187" s="10">
        <v>21</v>
      </c>
      <c r="E187" s="70" t="s">
        <v>18</v>
      </c>
      <c r="F187" s="117"/>
      <c r="G187" s="117"/>
      <c r="H187" s="39">
        <f t="shared" si="10"/>
        <v>0</v>
      </c>
    </row>
    <row r="188" spans="1:8" s="61" customFormat="1" ht="12.75">
      <c r="A188" s="67"/>
      <c r="B188" s="75" t="s">
        <v>111</v>
      </c>
      <c r="C188" s="69" t="s">
        <v>218</v>
      </c>
      <c r="D188" s="10">
        <v>15</v>
      </c>
      <c r="E188" s="70" t="s">
        <v>18</v>
      </c>
      <c r="F188" s="117"/>
      <c r="G188" s="117"/>
      <c r="H188" s="39">
        <f t="shared" si="10"/>
        <v>0</v>
      </c>
    </row>
    <row r="189" spans="1:8" s="61" customFormat="1" ht="12.75">
      <c r="A189" s="67"/>
      <c r="B189" s="75" t="s">
        <v>113</v>
      </c>
      <c r="C189" s="69" t="s">
        <v>220</v>
      </c>
      <c r="D189" s="10"/>
      <c r="E189" s="70"/>
      <c r="F189" s="71"/>
      <c r="G189" s="71"/>
      <c r="H189" s="39"/>
    </row>
    <row r="190" spans="1:8" s="61" customFormat="1" ht="12.75">
      <c r="A190" s="67"/>
      <c r="B190" s="75" t="s">
        <v>445</v>
      </c>
      <c r="C190" s="69" t="s">
        <v>221</v>
      </c>
      <c r="D190" s="10">
        <v>110</v>
      </c>
      <c r="E190" s="70" t="s">
        <v>18</v>
      </c>
      <c r="F190" s="117"/>
      <c r="G190" s="117"/>
      <c r="H190" s="39">
        <f t="shared" si="10"/>
        <v>0</v>
      </c>
    </row>
    <row r="191" spans="1:8" s="61" customFormat="1" ht="12.75">
      <c r="A191" s="67"/>
      <c r="B191" s="75" t="s">
        <v>477</v>
      </c>
      <c r="C191" s="69" t="s">
        <v>208</v>
      </c>
      <c r="D191" s="10">
        <v>10</v>
      </c>
      <c r="E191" s="70" t="s">
        <v>18</v>
      </c>
      <c r="F191" s="117"/>
      <c r="G191" s="117"/>
      <c r="H191" s="39">
        <f t="shared" si="10"/>
        <v>0</v>
      </c>
    </row>
    <row r="192" spans="1:8" s="61" customFormat="1" ht="12.75">
      <c r="A192" s="67"/>
      <c r="B192" s="75" t="s">
        <v>478</v>
      </c>
      <c r="C192" s="69" t="s">
        <v>302</v>
      </c>
      <c r="D192" s="10">
        <v>5</v>
      </c>
      <c r="E192" s="70" t="s">
        <v>18</v>
      </c>
      <c r="F192" s="117"/>
      <c r="G192" s="117"/>
      <c r="H192" s="39">
        <f t="shared" si="10"/>
        <v>0</v>
      </c>
    </row>
    <row r="193" spans="1:8" s="61" customFormat="1" ht="12.75">
      <c r="A193" s="67"/>
      <c r="B193" s="75" t="s">
        <v>113</v>
      </c>
      <c r="C193" s="69" t="s">
        <v>207</v>
      </c>
      <c r="D193" s="10"/>
      <c r="E193" s="70"/>
      <c r="F193" s="71"/>
      <c r="G193" s="71"/>
      <c r="H193" s="39"/>
    </row>
    <row r="194" spans="1:8" s="61" customFormat="1" ht="12.75">
      <c r="A194" s="67"/>
      <c r="B194" s="75" t="s">
        <v>479</v>
      </c>
      <c r="C194" s="69" t="s">
        <v>221</v>
      </c>
      <c r="D194" s="10">
        <v>130</v>
      </c>
      <c r="E194" s="70" t="s">
        <v>43</v>
      </c>
      <c r="F194" s="117"/>
      <c r="G194" s="117"/>
      <c r="H194" s="39">
        <f t="shared" si="10"/>
        <v>0</v>
      </c>
    </row>
    <row r="195" spans="1:8" s="61" customFormat="1" ht="12.75">
      <c r="A195" s="67"/>
      <c r="B195" s="75" t="s">
        <v>480</v>
      </c>
      <c r="C195" s="69" t="s">
        <v>208</v>
      </c>
      <c r="D195" s="10">
        <v>25</v>
      </c>
      <c r="E195" s="70" t="s">
        <v>43</v>
      </c>
      <c r="F195" s="117"/>
      <c r="G195" s="117"/>
      <c r="H195" s="39">
        <f t="shared" si="10"/>
        <v>0</v>
      </c>
    </row>
    <row r="196" spans="1:8" s="61" customFormat="1" ht="12.75">
      <c r="A196" s="67"/>
      <c r="B196" s="75" t="s">
        <v>115</v>
      </c>
      <c r="C196" s="69" t="s">
        <v>223</v>
      </c>
      <c r="D196" s="10"/>
      <c r="E196" s="70"/>
      <c r="F196" s="71"/>
      <c r="G196" s="71"/>
      <c r="H196" s="39"/>
    </row>
    <row r="197" spans="1:8" s="61" customFormat="1" ht="12.75">
      <c r="A197" s="67"/>
      <c r="B197" s="75" t="s">
        <v>301</v>
      </c>
      <c r="C197" s="69" t="s">
        <v>208</v>
      </c>
      <c r="D197" s="10">
        <v>5</v>
      </c>
      <c r="E197" s="70" t="s">
        <v>43</v>
      </c>
      <c r="F197" s="117"/>
      <c r="G197" s="117"/>
      <c r="H197" s="39">
        <f t="shared" si="10"/>
        <v>0</v>
      </c>
    </row>
    <row r="198" spans="1:8" s="61" customFormat="1" ht="12.75">
      <c r="A198" s="67"/>
      <c r="B198" s="75" t="s">
        <v>117</v>
      </c>
      <c r="C198" s="69" t="s">
        <v>303</v>
      </c>
      <c r="D198" s="10">
        <v>55</v>
      </c>
      <c r="E198" s="70" t="s">
        <v>43</v>
      </c>
      <c r="F198" s="117"/>
      <c r="G198" s="117"/>
      <c r="H198" s="39">
        <f t="shared" si="10"/>
        <v>0</v>
      </c>
    </row>
    <row r="199" spans="1:8" s="61" customFormat="1" ht="12.75">
      <c r="A199" s="67"/>
      <c r="B199" s="75" t="s">
        <v>119</v>
      </c>
      <c r="C199" s="69" t="s">
        <v>224</v>
      </c>
      <c r="D199" s="10">
        <v>10</v>
      </c>
      <c r="E199" s="70" t="s">
        <v>18</v>
      </c>
      <c r="F199" s="117"/>
      <c r="G199" s="117"/>
      <c r="H199" s="39">
        <f t="shared" si="10"/>
        <v>0</v>
      </c>
    </row>
    <row r="200" spans="1:8" s="61" customFormat="1" ht="12.75">
      <c r="A200" s="67"/>
      <c r="B200" s="75" t="s">
        <v>149</v>
      </c>
      <c r="C200" s="69" t="s">
        <v>225</v>
      </c>
      <c r="D200" s="10">
        <v>10</v>
      </c>
      <c r="E200" s="70" t="s">
        <v>18</v>
      </c>
      <c r="F200" s="117"/>
      <c r="G200" s="117"/>
      <c r="H200" s="39">
        <f t="shared" si="10"/>
        <v>0</v>
      </c>
    </row>
    <row r="201" spans="1:8" s="61" customFormat="1" ht="12.75">
      <c r="A201" s="67"/>
      <c r="B201" s="75" t="s">
        <v>229</v>
      </c>
      <c r="C201" s="69" t="s">
        <v>226</v>
      </c>
      <c r="D201" s="10">
        <v>10</v>
      </c>
      <c r="E201" s="70" t="s">
        <v>43</v>
      </c>
      <c r="F201" s="117"/>
      <c r="G201" s="117"/>
      <c r="H201" s="39">
        <f t="shared" si="10"/>
        <v>0</v>
      </c>
    </row>
    <row r="202" spans="1:8" s="61" customFormat="1" ht="12.75">
      <c r="A202" s="67"/>
      <c r="B202" s="75" t="s">
        <v>231</v>
      </c>
      <c r="C202" s="69" t="s">
        <v>446</v>
      </c>
      <c r="D202" s="10">
        <v>72</v>
      </c>
      <c r="E202" s="70" t="s">
        <v>43</v>
      </c>
      <c r="F202" s="117"/>
      <c r="G202" s="117"/>
      <c r="H202" s="39">
        <f t="shared" si="10"/>
        <v>0</v>
      </c>
    </row>
    <row r="203" spans="1:8" s="61" customFormat="1" ht="12.75">
      <c r="A203" s="67"/>
      <c r="B203" s="75" t="s">
        <v>233</v>
      </c>
      <c r="C203" s="69" t="s">
        <v>447</v>
      </c>
      <c r="D203" s="10">
        <v>8</v>
      </c>
      <c r="E203" s="70" t="s">
        <v>43</v>
      </c>
      <c r="F203" s="117"/>
      <c r="G203" s="117"/>
      <c r="H203" s="39">
        <f t="shared" si="10"/>
        <v>0</v>
      </c>
    </row>
    <row r="204" spans="1:9" s="42" customFormat="1" ht="12.75">
      <c r="A204" s="67"/>
      <c r="B204" s="75" t="s">
        <v>235</v>
      </c>
      <c r="C204" s="69" t="s">
        <v>227</v>
      </c>
      <c r="D204" s="10">
        <v>100</v>
      </c>
      <c r="E204" s="70" t="s">
        <v>43</v>
      </c>
      <c r="F204" s="117"/>
      <c r="G204" s="117"/>
      <c r="H204" s="39">
        <f t="shared" si="10"/>
        <v>0</v>
      </c>
      <c r="I204" s="61"/>
    </row>
    <row r="205" spans="1:9" s="42" customFormat="1" ht="12.75">
      <c r="A205" s="67"/>
      <c r="B205" s="75" t="s">
        <v>237</v>
      </c>
      <c r="C205" s="69" t="s">
        <v>228</v>
      </c>
      <c r="D205" s="10">
        <v>50</v>
      </c>
      <c r="E205" s="70" t="s">
        <v>18</v>
      </c>
      <c r="F205" s="117"/>
      <c r="G205" s="117"/>
      <c r="H205" s="39">
        <f t="shared" si="10"/>
        <v>0</v>
      </c>
      <c r="I205" s="61"/>
    </row>
    <row r="206" spans="1:9" s="42" customFormat="1" ht="12.75">
      <c r="A206" s="67"/>
      <c r="B206" s="75" t="s">
        <v>239</v>
      </c>
      <c r="C206" s="69" t="s">
        <v>230</v>
      </c>
      <c r="D206" s="10">
        <v>4</v>
      </c>
      <c r="E206" s="70" t="s">
        <v>18</v>
      </c>
      <c r="F206" s="117"/>
      <c r="G206" s="117"/>
      <c r="H206" s="39">
        <f t="shared" si="10"/>
        <v>0</v>
      </c>
      <c r="I206" s="61"/>
    </row>
    <row r="207" spans="1:9" s="42" customFormat="1" ht="12.75">
      <c r="A207" s="67"/>
      <c r="B207" s="75" t="s">
        <v>242</v>
      </c>
      <c r="C207" s="69" t="s">
        <v>232</v>
      </c>
      <c r="D207" s="10">
        <v>5</v>
      </c>
      <c r="E207" s="70" t="s">
        <v>18</v>
      </c>
      <c r="F207" s="117"/>
      <c r="G207" s="117"/>
      <c r="H207" s="39">
        <f t="shared" si="10"/>
        <v>0</v>
      </c>
      <c r="I207" s="61"/>
    </row>
    <row r="208" spans="1:9" s="42" customFormat="1" ht="12.75">
      <c r="A208" s="67"/>
      <c r="B208" s="75" t="s">
        <v>244</v>
      </c>
      <c r="C208" s="69" t="s">
        <v>234</v>
      </c>
      <c r="D208" s="10">
        <v>15</v>
      </c>
      <c r="E208" s="70" t="s">
        <v>18</v>
      </c>
      <c r="F208" s="117"/>
      <c r="G208" s="117"/>
      <c r="H208" s="39">
        <f t="shared" si="10"/>
        <v>0</v>
      </c>
      <c r="I208" s="61"/>
    </row>
    <row r="209" spans="1:9" s="42" customFormat="1" ht="12.75">
      <c r="A209" s="67"/>
      <c r="B209" s="75" t="s">
        <v>245</v>
      </c>
      <c r="C209" s="69" t="s">
        <v>236</v>
      </c>
      <c r="D209" s="10">
        <v>30</v>
      </c>
      <c r="E209" s="70" t="s">
        <v>43</v>
      </c>
      <c r="F209" s="117"/>
      <c r="G209" s="117"/>
      <c r="H209" s="39">
        <f t="shared" si="10"/>
        <v>0</v>
      </c>
      <c r="I209" s="61"/>
    </row>
    <row r="210" spans="1:9" s="42" customFormat="1" ht="12.75">
      <c r="A210" s="67"/>
      <c r="B210" s="75" t="s">
        <v>246</v>
      </c>
      <c r="C210" s="69" t="s">
        <v>238</v>
      </c>
      <c r="D210" s="10">
        <v>12</v>
      </c>
      <c r="E210" s="70" t="s">
        <v>18</v>
      </c>
      <c r="F210" s="117"/>
      <c r="G210" s="117"/>
      <c r="H210" s="39">
        <f t="shared" si="10"/>
        <v>0</v>
      </c>
      <c r="I210" s="61"/>
    </row>
    <row r="211" spans="1:9" s="42" customFormat="1" ht="12.75">
      <c r="A211" s="67"/>
      <c r="B211" s="75" t="s">
        <v>247</v>
      </c>
      <c r="C211" s="69" t="s">
        <v>240</v>
      </c>
      <c r="D211" s="10">
        <v>20</v>
      </c>
      <c r="E211" s="70" t="s">
        <v>241</v>
      </c>
      <c r="F211" s="117"/>
      <c r="G211" s="117"/>
      <c r="H211" s="39">
        <f t="shared" si="10"/>
        <v>0</v>
      </c>
      <c r="I211" s="61"/>
    </row>
    <row r="212" spans="1:9" s="47" customFormat="1" ht="12.75">
      <c r="A212" s="67"/>
      <c r="B212" s="75" t="s">
        <v>249</v>
      </c>
      <c r="C212" s="69" t="s">
        <v>243</v>
      </c>
      <c r="D212" s="10">
        <v>15</v>
      </c>
      <c r="E212" s="70" t="s">
        <v>18</v>
      </c>
      <c r="F212" s="117"/>
      <c r="G212" s="117"/>
      <c r="H212" s="39">
        <f t="shared" si="10"/>
        <v>0</v>
      </c>
      <c r="I212" s="61"/>
    </row>
    <row r="213" spans="1:9" s="47" customFormat="1" ht="12.75">
      <c r="A213" s="67"/>
      <c r="B213" s="75" t="s">
        <v>251</v>
      </c>
      <c r="C213" s="69" t="s">
        <v>248</v>
      </c>
      <c r="D213" s="10">
        <v>10</v>
      </c>
      <c r="E213" s="70" t="s">
        <v>18</v>
      </c>
      <c r="F213" s="117"/>
      <c r="G213" s="117"/>
      <c r="H213" s="39">
        <f t="shared" si="10"/>
        <v>0</v>
      </c>
      <c r="I213" s="61"/>
    </row>
    <row r="214" spans="1:9" s="42" customFormat="1" ht="12.75">
      <c r="A214" s="67"/>
      <c r="B214" s="75" t="s">
        <v>252</v>
      </c>
      <c r="C214" s="69" t="s">
        <v>250</v>
      </c>
      <c r="D214" s="10">
        <v>200</v>
      </c>
      <c r="E214" s="70" t="s">
        <v>53</v>
      </c>
      <c r="F214" s="117"/>
      <c r="G214" s="117"/>
      <c r="H214" s="39">
        <f t="shared" si="10"/>
        <v>0</v>
      </c>
      <c r="I214" s="61"/>
    </row>
    <row r="215" spans="1:9" s="42" customFormat="1" ht="12.75">
      <c r="A215" s="67"/>
      <c r="B215" s="75" t="s">
        <v>254</v>
      </c>
      <c r="C215" s="69" t="s">
        <v>253</v>
      </c>
      <c r="D215" s="10">
        <v>100</v>
      </c>
      <c r="E215" s="70" t="s">
        <v>18</v>
      </c>
      <c r="F215" s="117"/>
      <c r="G215" s="117"/>
      <c r="H215" s="39">
        <f t="shared" si="10"/>
        <v>0</v>
      </c>
      <c r="I215" s="61"/>
    </row>
    <row r="216" spans="1:9" s="42" customFormat="1" ht="12.75">
      <c r="A216" s="67"/>
      <c r="B216" s="75" t="s">
        <v>256</v>
      </c>
      <c r="C216" s="69" t="s">
        <v>255</v>
      </c>
      <c r="D216" s="10">
        <v>2</v>
      </c>
      <c r="E216" s="70" t="s">
        <v>18</v>
      </c>
      <c r="F216" s="117"/>
      <c r="G216" s="117"/>
      <c r="H216" s="39">
        <f t="shared" si="10"/>
        <v>0</v>
      </c>
      <c r="I216" s="61"/>
    </row>
    <row r="217" spans="1:9" s="42" customFormat="1" ht="12.75">
      <c r="A217" s="67"/>
      <c r="B217" s="75" t="s">
        <v>257</v>
      </c>
      <c r="C217" s="69" t="s">
        <v>448</v>
      </c>
      <c r="D217" s="10">
        <v>1</v>
      </c>
      <c r="E217" s="70" t="s">
        <v>18</v>
      </c>
      <c r="F217" s="117"/>
      <c r="G217" s="117"/>
      <c r="H217" s="39">
        <f t="shared" si="10"/>
        <v>0</v>
      </c>
      <c r="I217" s="61"/>
    </row>
    <row r="218" spans="1:9" s="42" customFormat="1" ht="12.75">
      <c r="A218" s="67"/>
      <c r="B218" s="75" t="s">
        <v>258</v>
      </c>
      <c r="C218" s="69" t="s">
        <v>449</v>
      </c>
      <c r="D218" s="10">
        <v>3</v>
      </c>
      <c r="E218" s="70" t="s">
        <v>18</v>
      </c>
      <c r="F218" s="117"/>
      <c r="G218" s="117"/>
      <c r="H218" s="39">
        <f t="shared" si="10"/>
        <v>0</v>
      </c>
      <c r="I218" s="61"/>
    </row>
    <row r="219" spans="1:9" s="42" customFormat="1" ht="12.75">
      <c r="A219" s="67"/>
      <c r="B219" s="75" t="s">
        <v>260</v>
      </c>
      <c r="C219" s="69" t="s">
        <v>317</v>
      </c>
      <c r="D219" s="10">
        <v>7</v>
      </c>
      <c r="E219" s="70" t="s">
        <v>18</v>
      </c>
      <c r="F219" s="117"/>
      <c r="G219" s="117"/>
      <c r="H219" s="39">
        <f t="shared" si="10"/>
        <v>0</v>
      </c>
      <c r="I219" s="61"/>
    </row>
    <row r="220" spans="1:9" s="42" customFormat="1" ht="12.75">
      <c r="A220" s="67"/>
      <c r="B220" s="75" t="s">
        <v>304</v>
      </c>
      <c r="C220" s="69" t="s">
        <v>259</v>
      </c>
      <c r="D220" s="10">
        <v>50</v>
      </c>
      <c r="E220" s="70" t="s">
        <v>43</v>
      </c>
      <c r="F220" s="117"/>
      <c r="G220" s="117"/>
      <c r="H220" s="39">
        <f t="shared" si="10"/>
        <v>0</v>
      </c>
      <c r="I220" s="61"/>
    </row>
    <row r="221" spans="1:9" s="42" customFormat="1" ht="12.75">
      <c r="A221" s="67"/>
      <c r="B221" s="75" t="s">
        <v>316</v>
      </c>
      <c r="C221" s="69" t="s">
        <v>261</v>
      </c>
      <c r="D221" s="10">
        <v>75</v>
      </c>
      <c r="E221" s="70" t="s">
        <v>53</v>
      </c>
      <c r="F221" s="117"/>
      <c r="G221" s="117"/>
      <c r="H221" s="39">
        <f t="shared" si="10"/>
        <v>0</v>
      </c>
      <c r="I221" s="61"/>
    </row>
    <row r="222" spans="1:9" s="42" customFormat="1" ht="12.75">
      <c r="A222" s="27"/>
      <c r="B222" s="65">
        <v>3</v>
      </c>
      <c r="C222" s="66" t="s">
        <v>262</v>
      </c>
      <c r="D222" s="10"/>
      <c r="E222" s="4"/>
      <c r="F222" s="37"/>
      <c r="G222" s="37"/>
      <c r="H222" s="39"/>
      <c r="I222" s="61"/>
    </row>
    <row r="223" spans="1:9" s="42" customFormat="1" ht="12.75">
      <c r="A223" s="27"/>
      <c r="B223" s="77" t="s">
        <v>12</v>
      </c>
      <c r="C223" s="31" t="s">
        <v>263</v>
      </c>
      <c r="D223" s="10">
        <v>8</v>
      </c>
      <c r="E223" s="4" t="s">
        <v>18</v>
      </c>
      <c r="F223" s="8"/>
      <c r="G223" s="8"/>
      <c r="H223" s="39">
        <f aca="true" t="shared" si="11" ref="H223:H228">SUM(F223:G223)*D223</f>
        <v>0</v>
      </c>
      <c r="I223" s="61"/>
    </row>
    <row r="224" spans="1:9" s="42" customFormat="1" ht="12.75">
      <c r="A224" s="27"/>
      <c r="B224" s="77" t="s">
        <v>169</v>
      </c>
      <c r="C224" s="31" t="s">
        <v>264</v>
      </c>
      <c r="D224" s="10">
        <v>2</v>
      </c>
      <c r="E224" s="4" t="s">
        <v>18</v>
      </c>
      <c r="F224" s="8"/>
      <c r="G224" s="8"/>
      <c r="H224" s="39">
        <f t="shared" si="11"/>
        <v>0</v>
      </c>
      <c r="I224" s="61"/>
    </row>
    <row r="225" spans="1:9" s="42" customFormat="1" ht="12.75">
      <c r="A225" s="27"/>
      <c r="B225" s="77" t="s">
        <v>184</v>
      </c>
      <c r="C225" s="31" t="s">
        <v>450</v>
      </c>
      <c r="D225" s="10">
        <v>1</v>
      </c>
      <c r="E225" s="4" t="s">
        <v>18</v>
      </c>
      <c r="F225" s="8"/>
      <c r="G225" s="8"/>
      <c r="H225" s="39">
        <f t="shared" si="11"/>
        <v>0</v>
      </c>
      <c r="I225" s="61"/>
    </row>
    <row r="226" spans="1:9" s="42" customFormat="1" ht="12.75">
      <c r="A226" s="27"/>
      <c r="B226" s="77" t="s">
        <v>326</v>
      </c>
      <c r="C226" s="31" t="s">
        <v>265</v>
      </c>
      <c r="D226" s="10">
        <v>4</v>
      </c>
      <c r="E226" s="4" t="s">
        <v>18</v>
      </c>
      <c r="F226" s="8"/>
      <c r="G226" s="8"/>
      <c r="H226" s="39">
        <f t="shared" si="11"/>
        <v>0</v>
      </c>
      <c r="I226" s="61"/>
    </row>
    <row r="227" spans="1:9" s="42" customFormat="1" ht="25.5">
      <c r="A227" s="27"/>
      <c r="B227" s="77" t="s">
        <v>327</v>
      </c>
      <c r="C227" s="31" t="s">
        <v>451</v>
      </c>
      <c r="D227" s="10">
        <v>1</v>
      </c>
      <c r="E227" s="4" t="s">
        <v>18</v>
      </c>
      <c r="F227" s="8"/>
      <c r="G227" s="8"/>
      <c r="H227" s="39">
        <f t="shared" si="11"/>
        <v>0</v>
      </c>
      <c r="I227" s="61"/>
    </row>
    <row r="228" spans="1:9" s="42" customFormat="1" ht="25.5">
      <c r="A228" s="27"/>
      <c r="B228" s="77" t="s">
        <v>395</v>
      </c>
      <c r="C228" s="31" t="s">
        <v>266</v>
      </c>
      <c r="D228" s="10">
        <v>1</v>
      </c>
      <c r="E228" s="4" t="s">
        <v>18</v>
      </c>
      <c r="F228" s="8"/>
      <c r="G228" s="8"/>
      <c r="H228" s="39">
        <f t="shared" si="11"/>
        <v>0</v>
      </c>
      <c r="I228" s="61"/>
    </row>
    <row r="229" spans="1:9" s="42" customFormat="1" ht="12.75">
      <c r="A229" s="27"/>
      <c r="B229" s="10"/>
      <c r="C229" s="66" t="s">
        <v>267</v>
      </c>
      <c r="D229" s="10"/>
      <c r="E229" s="4"/>
      <c r="F229" s="32">
        <f>SUMPRODUCT(D151:D228,F151:F228)</f>
        <v>0</v>
      </c>
      <c r="G229" s="32">
        <f>SUMPRODUCT(D151:D228,G151:G228)</f>
        <v>0</v>
      </c>
      <c r="H229" s="49">
        <f>SUM(H151:H228)</f>
        <v>0</v>
      </c>
      <c r="I229" s="61"/>
    </row>
    <row r="230" spans="1:9" s="42" customFormat="1" ht="12.75">
      <c r="A230" s="27"/>
      <c r="B230" s="28" t="s">
        <v>48</v>
      </c>
      <c r="C230" s="52" t="s">
        <v>64</v>
      </c>
      <c r="D230" s="10"/>
      <c r="E230" s="53"/>
      <c r="F230" s="32"/>
      <c r="G230" s="78"/>
      <c r="H230" s="79"/>
      <c r="I230" s="61"/>
    </row>
    <row r="231" spans="1:9" s="42" customFormat="1" ht="12.75">
      <c r="A231" s="27"/>
      <c r="B231" s="80">
        <v>1</v>
      </c>
      <c r="C231" s="81" t="s">
        <v>81</v>
      </c>
      <c r="D231" s="10"/>
      <c r="E231" s="44"/>
      <c r="F231" s="37"/>
      <c r="G231" s="45"/>
      <c r="H231" s="56"/>
      <c r="I231" s="61"/>
    </row>
    <row r="232" spans="1:9" s="42" customFormat="1" ht="12.75">
      <c r="A232" s="27"/>
      <c r="B232" s="10" t="s">
        <v>9</v>
      </c>
      <c r="C232" s="31" t="s">
        <v>82</v>
      </c>
      <c r="D232" s="10">
        <v>1550</v>
      </c>
      <c r="E232" s="4" t="s">
        <v>43</v>
      </c>
      <c r="F232" s="8"/>
      <c r="G232" s="8"/>
      <c r="H232" s="39">
        <f>SUM(F232:G232)*D232</f>
        <v>0</v>
      </c>
      <c r="I232" s="61"/>
    </row>
    <row r="233" spans="1:9" s="42" customFormat="1" ht="12.75">
      <c r="A233" s="27"/>
      <c r="B233" s="10" t="s">
        <v>10</v>
      </c>
      <c r="C233" s="31" t="s">
        <v>452</v>
      </c>
      <c r="D233" s="10">
        <v>75</v>
      </c>
      <c r="E233" s="4" t="s">
        <v>43</v>
      </c>
      <c r="F233" s="8"/>
      <c r="G233" s="8"/>
      <c r="H233" s="39">
        <f aca="true" t="shared" si="12" ref="H233:H263">SUM(F233:G233)*D233</f>
        <v>0</v>
      </c>
      <c r="I233" s="61"/>
    </row>
    <row r="234" spans="1:9" s="42" customFormat="1" ht="25.5">
      <c r="A234" s="27"/>
      <c r="B234" s="10" t="s">
        <v>17</v>
      </c>
      <c r="C234" s="31" t="s">
        <v>137</v>
      </c>
      <c r="D234" s="10">
        <v>1</v>
      </c>
      <c r="E234" s="4" t="s">
        <v>18</v>
      </c>
      <c r="F234" s="8"/>
      <c r="G234" s="8"/>
      <c r="H234" s="39">
        <f t="shared" si="12"/>
        <v>0</v>
      </c>
      <c r="I234" s="61"/>
    </row>
    <row r="235" spans="1:9" s="42" customFormat="1" ht="12.75">
      <c r="A235" s="27"/>
      <c r="B235" s="10" t="s">
        <v>19</v>
      </c>
      <c r="C235" s="31" t="s">
        <v>138</v>
      </c>
      <c r="D235" s="10"/>
      <c r="E235" s="4"/>
      <c r="F235" s="82"/>
      <c r="G235" s="37"/>
      <c r="H235" s="39"/>
      <c r="I235" s="61"/>
    </row>
    <row r="236" spans="1:9" s="42" customFormat="1" ht="12.75">
      <c r="A236" s="27"/>
      <c r="B236" s="10" t="s">
        <v>139</v>
      </c>
      <c r="C236" s="31" t="s">
        <v>84</v>
      </c>
      <c r="D236" s="10">
        <v>13</v>
      </c>
      <c r="E236" s="4" t="s">
        <v>18</v>
      </c>
      <c r="F236" s="8"/>
      <c r="G236" s="8"/>
      <c r="H236" s="39">
        <f t="shared" si="12"/>
        <v>0</v>
      </c>
      <c r="I236" s="61"/>
    </row>
    <row r="237" spans="1:9" s="42" customFormat="1" ht="12.75">
      <c r="A237" s="27"/>
      <c r="B237" s="10" t="s">
        <v>140</v>
      </c>
      <c r="C237" s="31" t="s">
        <v>85</v>
      </c>
      <c r="D237" s="10">
        <v>5</v>
      </c>
      <c r="E237" s="4" t="s">
        <v>18</v>
      </c>
      <c r="F237" s="8"/>
      <c r="G237" s="8"/>
      <c r="H237" s="39">
        <f t="shared" si="12"/>
        <v>0</v>
      </c>
      <c r="I237" s="61"/>
    </row>
    <row r="238" spans="1:9" s="42" customFormat="1" ht="12.75">
      <c r="A238" s="27"/>
      <c r="B238" s="10" t="s">
        <v>141</v>
      </c>
      <c r="C238" s="31" t="s">
        <v>453</v>
      </c>
      <c r="D238" s="10">
        <v>1</v>
      </c>
      <c r="E238" s="4" t="s">
        <v>18</v>
      </c>
      <c r="F238" s="8"/>
      <c r="G238" s="8"/>
      <c r="H238" s="39">
        <f t="shared" si="12"/>
        <v>0</v>
      </c>
      <c r="I238" s="61"/>
    </row>
    <row r="239" spans="1:9" s="42" customFormat="1" ht="12.75">
      <c r="A239" s="27"/>
      <c r="B239" s="77" t="s">
        <v>20</v>
      </c>
      <c r="C239" s="31" t="s">
        <v>317</v>
      </c>
      <c r="D239" s="10">
        <v>5</v>
      </c>
      <c r="E239" s="4" t="s">
        <v>18</v>
      </c>
      <c r="F239" s="8"/>
      <c r="G239" s="8"/>
      <c r="H239" s="39">
        <f t="shared" si="12"/>
        <v>0</v>
      </c>
      <c r="I239" s="61"/>
    </row>
    <row r="240" spans="1:9" s="42" customFormat="1" ht="12.75">
      <c r="A240" s="27"/>
      <c r="B240" s="77" t="s">
        <v>21</v>
      </c>
      <c r="C240" s="31" t="s">
        <v>87</v>
      </c>
      <c r="D240" s="10">
        <v>75</v>
      </c>
      <c r="E240" s="4" t="s">
        <v>43</v>
      </c>
      <c r="F240" s="8"/>
      <c r="G240" s="8"/>
      <c r="H240" s="39">
        <f t="shared" si="12"/>
        <v>0</v>
      </c>
      <c r="I240" s="61"/>
    </row>
    <row r="241" spans="1:9" s="42" customFormat="1" ht="12.75">
      <c r="A241" s="27"/>
      <c r="B241" s="77" t="s">
        <v>83</v>
      </c>
      <c r="C241" s="31" t="s">
        <v>142</v>
      </c>
      <c r="D241" s="10">
        <v>25</v>
      </c>
      <c r="E241" s="4" t="s">
        <v>18</v>
      </c>
      <c r="F241" s="8"/>
      <c r="G241" s="8"/>
      <c r="H241" s="39">
        <f t="shared" si="12"/>
        <v>0</v>
      </c>
      <c r="I241" s="61"/>
    </row>
    <row r="242" spans="1:9" s="42" customFormat="1" ht="12.75">
      <c r="A242" s="27"/>
      <c r="B242" s="77" t="s">
        <v>86</v>
      </c>
      <c r="C242" s="31" t="s">
        <v>91</v>
      </c>
      <c r="D242" s="10"/>
      <c r="E242" s="4"/>
      <c r="F242" s="37"/>
      <c r="G242" s="37"/>
      <c r="H242" s="39"/>
      <c r="I242" s="61"/>
    </row>
    <row r="243" spans="1:9" s="42" customFormat="1" ht="12.75">
      <c r="A243" s="27"/>
      <c r="B243" s="77" t="s">
        <v>88</v>
      </c>
      <c r="C243" s="31" t="s">
        <v>143</v>
      </c>
      <c r="D243" s="10">
        <v>5</v>
      </c>
      <c r="E243" s="4" t="s">
        <v>18</v>
      </c>
      <c r="F243" s="8"/>
      <c r="G243" s="8"/>
      <c r="H243" s="39">
        <f t="shared" si="12"/>
        <v>0</v>
      </c>
      <c r="I243" s="61"/>
    </row>
    <row r="244" spans="1:9" s="42" customFormat="1" ht="12.75">
      <c r="A244" s="27"/>
      <c r="B244" s="77" t="s">
        <v>44</v>
      </c>
      <c r="C244" s="31" t="s">
        <v>454</v>
      </c>
      <c r="D244" s="10">
        <v>15</v>
      </c>
      <c r="E244" s="4" t="s">
        <v>18</v>
      </c>
      <c r="F244" s="8"/>
      <c r="G244" s="8"/>
      <c r="H244" s="39">
        <f t="shared" si="12"/>
        <v>0</v>
      </c>
      <c r="I244" s="61"/>
    </row>
    <row r="245" spans="1:9" s="42" customFormat="1" ht="12.75">
      <c r="A245" s="27"/>
      <c r="B245" s="77" t="s">
        <v>89</v>
      </c>
      <c r="C245" s="31" t="s">
        <v>455</v>
      </c>
      <c r="D245" s="10">
        <v>1</v>
      </c>
      <c r="E245" s="4" t="s">
        <v>18</v>
      </c>
      <c r="F245" s="8"/>
      <c r="G245" s="8"/>
      <c r="H245" s="39">
        <f t="shared" si="12"/>
        <v>0</v>
      </c>
      <c r="I245" s="61"/>
    </row>
    <row r="246" spans="1:9" s="47" customFormat="1" ht="12.75">
      <c r="A246" s="27"/>
      <c r="B246" s="77" t="s">
        <v>90</v>
      </c>
      <c r="C246" s="31" t="s">
        <v>45</v>
      </c>
      <c r="D246" s="10">
        <v>1</v>
      </c>
      <c r="E246" s="4" t="s">
        <v>18</v>
      </c>
      <c r="F246" s="8"/>
      <c r="G246" s="8"/>
      <c r="H246" s="39">
        <f t="shared" si="12"/>
        <v>0</v>
      </c>
      <c r="I246" s="61"/>
    </row>
    <row r="247" spans="1:9" s="42" customFormat="1" ht="12.75">
      <c r="A247" s="27"/>
      <c r="B247" s="77" t="s">
        <v>92</v>
      </c>
      <c r="C247" s="31" t="s">
        <v>95</v>
      </c>
      <c r="D247" s="10">
        <v>40</v>
      </c>
      <c r="E247" s="4" t="s">
        <v>43</v>
      </c>
      <c r="F247" s="8"/>
      <c r="G247" s="8"/>
      <c r="H247" s="39">
        <f t="shared" si="12"/>
        <v>0</v>
      </c>
      <c r="I247" s="61"/>
    </row>
    <row r="248" spans="1:9" s="42" customFormat="1" ht="12.75">
      <c r="A248" s="27"/>
      <c r="B248" s="77" t="s">
        <v>93</v>
      </c>
      <c r="C248" s="31" t="s">
        <v>144</v>
      </c>
      <c r="D248" s="10">
        <v>25</v>
      </c>
      <c r="E248" s="4" t="s">
        <v>18</v>
      </c>
      <c r="F248" s="8"/>
      <c r="G248" s="8"/>
      <c r="H248" s="39">
        <f t="shared" si="12"/>
        <v>0</v>
      </c>
      <c r="I248" s="61"/>
    </row>
    <row r="249" spans="1:9" s="42" customFormat="1" ht="12.75">
      <c r="A249" s="27"/>
      <c r="B249" s="77" t="s">
        <v>94</v>
      </c>
      <c r="C249" s="31" t="s">
        <v>99</v>
      </c>
      <c r="D249" s="10">
        <v>15</v>
      </c>
      <c r="E249" s="4" t="s">
        <v>18</v>
      </c>
      <c r="F249" s="8"/>
      <c r="G249" s="8"/>
      <c r="H249" s="39">
        <f t="shared" si="12"/>
        <v>0</v>
      </c>
      <c r="I249" s="61"/>
    </row>
    <row r="250" spans="1:9" s="42" customFormat="1" ht="12.75">
      <c r="A250" s="27"/>
      <c r="B250" s="77" t="s">
        <v>96</v>
      </c>
      <c r="C250" s="31" t="s">
        <v>101</v>
      </c>
      <c r="D250" s="10">
        <v>10</v>
      </c>
      <c r="E250" s="4" t="s">
        <v>18</v>
      </c>
      <c r="F250" s="8"/>
      <c r="G250" s="8"/>
      <c r="H250" s="39">
        <f t="shared" si="12"/>
        <v>0</v>
      </c>
      <c r="I250" s="61"/>
    </row>
    <row r="251" spans="1:9" s="42" customFormat="1" ht="12.75">
      <c r="A251" s="27"/>
      <c r="B251" s="77" t="s">
        <v>97</v>
      </c>
      <c r="C251" s="31" t="s">
        <v>103</v>
      </c>
      <c r="D251" s="10">
        <v>15</v>
      </c>
      <c r="E251" s="4" t="s">
        <v>18</v>
      </c>
      <c r="F251" s="8"/>
      <c r="G251" s="8"/>
      <c r="H251" s="39">
        <f t="shared" si="12"/>
        <v>0</v>
      </c>
      <c r="I251" s="61"/>
    </row>
    <row r="252" spans="1:9" s="1" customFormat="1" ht="25.5">
      <c r="A252" s="27"/>
      <c r="B252" s="77" t="s">
        <v>98</v>
      </c>
      <c r="C252" s="31" t="s">
        <v>456</v>
      </c>
      <c r="D252" s="10">
        <v>19</v>
      </c>
      <c r="E252" s="4" t="s">
        <v>18</v>
      </c>
      <c r="F252" s="8"/>
      <c r="G252" s="8"/>
      <c r="H252" s="39">
        <f t="shared" si="12"/>
        <v>0</v>
      </c>
      <c r="I252" s="61"/>
    </row>
    <row r="253" spans="1:9" s="1" customFormat="1" ht="25.5">
      <c r="A253" s="27"/>
      <c r="B253" s="77" t="s">
        <v>100</v>
      </c>
      <c r="C253" s="31" t="s">
        <v>457</v>
      </c>
      <c r="D253" s="10">
        <v>4</v>
      </c>
      <c r="E253" s="4" t="s">
        <v>18</v>
      </c>
      <c r="F253" s="8"/>
      <c r="G253" s="8"/>
      <c r="H253" s="39">
        <f t="shared" si="12"/>
        <v>0</v>
      </c>
      <c r="I253" s="61"/>
    </row>
    <row r="254" spans="1:9" s="42" customFormat="1" ht="25.5">
      <c r="A254" s="27"/>
      <c r="B254" s="77" t="s">
        <v>102</v>
      </c>
      <c r="C254" s="31" t="s">
        <v>442</v>
      </c>
      <c r="D254" s="10">
        <v>8</v>
      </c>
      <c r="E254" s="4" t="s">
        <v>18</v>
      </c>
      <c r="F254" s="8"/>
      <c r="G254" s="8"/>
      <c r="H254" s="39">
        <f t="shared" si="12"/>
        <v>0</v>
      </c>
      <c r="I254" s="61"/>
    </row>
    <row r="255" spans="1:9" s="1" customFormat="1" ht="12.75">
      <c r="A255" s="27"/>
      <c r="B255" s="77" t="s">
        <v>104</v>
      </c>
      <c r="C255" s="31" t="s">
        <v>145</v>
      </c>
      <c r="D255" s="10">
        <v>1</v>
      </c>
      <c r="E255" s="4" t="s">
        <v>18</v>
      </c>
      <c r="F255" s="8"/>
      <c r="G255" s="8"/>
      <c r="H255" s="39">
        <f t="shared" si="12"/>
        <v>0</v>
      </c>
      <c r="I255" s="61"/>
    </row>
    <row r="256" spans="1:9" s="1" customFormat="1" ht="12.75">
      <c r="A256" s="27"/>
      <c r="B256" s="77" t="s">
        <v>105</v>
      </c>
      <c r="C256" s="31" t="s">
        <v>146</v>
      </c>
      <c r="D256" s="10">
        <v>10</v>
      </c>
      <c r="E256" s="4" t="s">
        <v>18</v>
      </c>
      <c r="F256" s="8"/>
      <c r="G256" s="8"/>
      <c r="H256" s="39">
        <f t="shared" si="12"/>
        <v>0</v>
      </c>
      <c r="I256" s="61"/>
    </row>
    <row r="257" spans="1:9" s="47" customFormat="1" ht="12.75">
      <c r="A257" s="27"/>
      <c r="B257" s="77" t="s">
        <v>106</v>
      </c>
      <c r="C257" s="31" t="s">
        <v>147</v>
      </c>
      <c r="D257" s="10">
        <v>40</v>
      </c>
      <c r="E257" s="4" t="s">
        <v>43</v>
      </c>
      <c r="F257" s="8"/>
      <c r="G257" s="8"/>
      <c r="H257" s="39">
        <f t="shared" si="12"/>
        <v>0</v>
      </c>
      <c r="I257" s="61"/>
    </row>
    <row r="258" spans="1:9" s="1" customFormat="1" ht="38.25">
      <c r="A258" s="27"/>
      <c r="B258" s="77" t="s">
        <v>107</v>
      </c>
      <c r="C258" s="31" t="s">
        <v>458</v>
      </c>
      <c r="D258" s="10">
        <v>13</v>
      </c>
      <c r="E258" s="4" t="s">
        <v>18</v>
      </c>
      <c r="F258" s="8"/>
      <c r="G258" s="8"/>
      <c r="H258" s="39">
        <f t="shared" si="12"/>
        <v>0</v>
      </c>
      <c r="I258" s="61"/>
    </row>
    <row r="259" spans="1:9" s="47" customFormat="1" ht="12.75">
      <c r="A259" s="27"/>
      <c r="B259" s="77" t="s">
        <v>108</v>
      </c>
      <c r="C259" s="31" t="s">
        <v>65</v>
      </c>
      <c r="D259" s="10">
        <v>1</v>
      </c>
      <c r="E259" s="4" t="s">
        <v>18</v>
      </c>
      <c r="F259" s="8"/>
      <c r="G259" s="8"/>
      <c r="H259" s="39">
        <f t="shared" si="12"/>
        <v>0</v>
      </c>
      <c r="I259" s="61"/>
    </row>
    <row r="260" spans="1:9" s="42" customFormat="1" ht="12.75">
      <c r="A260" s="27"/>
      <c r="B260" s="77" t="s">
        <v>109</v>
      </c>
      <c r="C260" s="31" t="s">
        <v>459</v>
      </c>
      <c r="D260" s="10"/>
      <c r="E260" s="4"/>
      <c r="F260" s="37"/>
      <c r="G260" s="37"/>
      <c r="H260" s="39"/>
      <c r="I260" s="61"/>
    </row>
    <row r="261" spans="1:9" s="42" customFormat="1" ht="12.75">
      <c r="A261" s="27"/>
      <c r="B261" s="77" t="s">
        <v>460</v>
      </c>
      <c r="C261" s="31" t="s">
        <v>305</v>
      </c>
      <c r="D261" s="10">
        <v>12</v>
      </c>
      <c r="E261" s="4" t="s">
        <v>43</v>
      </c>
      <c r="F261" s="8"/>
      <c r="G261" s="8"/>
      <c r="H261" s="39">
        <f t="shared" si="12"/>
        <v>0</v>
      </c>
      <c r="I261" s="61"/>
    </row>
    <row r="262" spans="1:9" s="42" customFormat="1" ht="12.75">
      <c r="A262" s="27"/>
      <c r="B262" s="77" t="s">
        <v>460</v>
      </c>
      <c r="C262" s="31" t="s">
        <v>305</v>
      </c>
      <c r="D262" s="10">
        <v>12</v>
      </c>
      <c r="E262" s="4" t="s">
        <v>43</v>
      </c>
      <c r="F262" s="8"/>
      <c r="G262" s="8"/>
      <c r="H262" s="39">
        <f t="shared" si="12"/>
        <v>0</v>
      </c>
      <c r="I262" s="61"/>
    </row>
    <row r="263" spans="1:9" s="42" customFormat="1" ht="12.75">
      <c r="A263" s="27"/>
      <c r="B263" s="77" t="s">
        <v>461</v>
      </c>
      <c r="C263" s="31" t="s">
        <v>148</v>
      </c>
      <c r="D263" s="10">
        <v>3</v>
      </c>
      <c r="E263" s="4" t="s">
        <v>18</v>
      </c>
      <c r="F263" s="8"/>
      <c r="G263" s="8"/>
      <c r="H263" s="39">
        <f t="shared" si="12"/>
        <v>0</v>
      </c>
      <c r="I263" s="61"/>
    </row>
    <row r="264" spans="1:9" s="42" customFormat="1" ht="12.75">
      <c r="A264" s="27"/>
      <c r="B264" s="80">
        <v>2</v>
      </c>
      <c r="C264" s="81" t="s">
        <v>110</v>
      </c>
      <c r="D264" s="10"/>
      <c r="E264" s="44"/>
      <c r="F264" s="37"/>
      <c r="G264" s="45"/>
      <c r="H264" s="39"/>
      <c r="I264" s="61"/>
    </row>
    <row r="265" spans="1:9" s="42" customFormat="1" ht="12.75">
      <c r="A265" s="27"/>
      <c r="B265" s="10" t="s">
        <v>11</v>
      </c>
      <c r="C265" s="31" t="s">
        <v>462</v>
      </c>
      <c r="D265" s="10">
        <v>3</v>
      </c>
      <c r="E265" s="4" t="s">
        <v>18</v>
      </c>
      <c r="F265" s="8"/>
      <c r="G265" s="8"/>
      <c r="H265" s="39">
        <f aca="true" t="shared" si="13" ref="H265:H274">SUM(F265:G265)*D265</f>
        <v>0</v>
      </c>
      <c r="I265" s="61"/>
    </row>
    <row r="266" spans="1:9" s="42" customFormat="1" ht="12.75">
      <c r="A266" s="27"/>
      <c r="B266" s="10" t="s">
        <v>22</v>
      </c>
      <c r="C266" s="31" t="s">
        <v>463</v>
      </c>
      <c r="D266" s="10">
        <v>16</v>
      </c>
      <c r="E266" s="4" t="s">
        <v>18</v>
      </c>
      <c r="F266" s="8"/>
      <c r="G266" s="8"/>
      <c r="H266" s="39">
        <f t="shared" si="13"/>
        <v>0</v>
      </c>
      <c r="I266" s="61"/>
    </row>
    <row r="267" spans="1:9" s="42" customFormat="1" ht="12.75">
      <c r="A267" s="27"/>
      <c r="B267" s="10" t="s">
        <v>40</v>
      </c>
      <c r="C267" s="31" t="s">
        <v>464</v>
      </c>
      <c r="D267" s="10">
        <v>2</v>
      </c>
      <c r="E267" s="4" t="s">
        <v>18</v>
      </c>
      <c r="F267" s="8"/>
      <c r="G267" s="8"/>
      <c r="H267" s="39">
        <f t="shared" si="13"/>
        <v>0</v>
      </c>
      <c r="I267" s="61"/>
    </row>
    <row r="268" spans="1:9" s="42" customFormat="1" ht="12.75">
      <c r="A268" s="27"/>
      <c r="B268" s="10" t="s">
        <v>46</v>
      </c>
      <c r="C268" s="31" t="s">
        <v>66</v>
      </c>
      <c r="D268" s="10">
        <v>540</v>
      </c>
      <c r="E268" s="4" t="s">
        <v>43</v>
      </c>
      <c r="F268" s="8"/>
      <c r="G268" s="8"/>
      <c r="H268" s="39">
        <f t="shared" si="13"/>
        <v>0</v>
      </c>
      <c r="I268" s="61"/>
    </row>
    <row r="269" spans="1:9" s="42" customFormat="1" ht="12.75">
      <c r="A269" s="27"/>
      <c r="B269" s="10" t="s">
        <v>41</v>
      </c>
      <c r="C269" s="31" t="s">
        <v>481</v>
      </c>
      <c r="D269" s="10">
        <v>1</v>
      </c>
      <c r="E269" s="4" t="s">
        <v>18</v>
      </c>
      <c r="F269" s="8"/>
      <c r="G269" s="8"/>
      <c r="H269" s="39">
        <f t="shared" si="13"/>
        <v>0</v>
      </c>
      <c r="I269" s="61"/>
    </row>
    <row r="270" spans="1:9" s="42" customFormat="1" ht="12.75">
      <c r="A270" s="83"/>
      <c r="B270" s="10" t="s">
        <v>219</v>
      </c>
      <c r="C270" s="31" t="s">
        <v>112</v>
      </c>
      <c r="D270" s="10">
        <v>1</v>
      </c>
      <c r="E270" s="4" t="s">
        <v>18</v>
      </c>
      <c r="F270" s="8"/>
      <c r="G270" s="8"/>
      <c r="H270" s="39">
        <f t="shared" si="13"/>
        <v>0</v>
      </c>
      <c r="I270" s="61"/>
    </row>
    <row r="271" spans="1:9" s="42" customFormat="1" ht="12.75">
      <c r="A271" s="83"/>
      <c r="B271" s="10" t="s">
        <v>42</v>
      </c>
      <c r="C271" s="31" t="s">
        <v>114</v>
      </c>
      <c r="D271" s="10">
        <v>6</v>
      </c>
      <c r="E271" s="4" t="s">
        <v>18</v>
      </c>
      <c r="F271" s="8"/>
      <c r="G271" s="8"/>
      <c r="H271" s="39">
        <f t="shared" si="13"/>
        <v>0</v>
      </c>
      <c r="I271" s="61"/>
    </row>
    <row r="272" spans="1:9" s="47" customFormat="1" ht="12.75">
      <c r="A272" s="27"/>
      <c r="B272" s="10" t="s">
        <v>222</v>
      </c>
      <c r="C272" s="31" t="s">
        <v>116</v>
      </c>
      <c r="D272" s="10">
        <v>24</v>
      </c>
      <c r="E272" s="4" t="s">
        <v>18</v>
      </c>
      <c r="F272" s="8"/>
      <c r="G272" s="8"/>
      <c r="H272" s="39">
        <f t="shared" si="13"/>
        <v>0</v>
      </c>
      <c r="I272" s="61"/>
    </row>
    <row r="273" spans="1:9" s="47" customFormat="1" ht="12.75">
      <c r="A273" s="83"/>
      <c r="B273" s="10" t="s">
        <v>111</v>
      </c>
      <c r="C273" s="31" t="s">
        <v>118</v>
      </c>
      <c r="D273" s="10">
        <v>1</v>
      </c>
      <c r="E273" s="4" t="s">
        <v>18</v>
      </c>
      <c r="F273" s="8"/>
      <c r="G273" s="8"/>
      <c r="H273" s="39">
        <f t="shared" si="13"/>
        <v>0</v>
      </c>
      <c r="I273" s="61"/>
    </row>
    <row r="274" spans="1:9" s="47" customFormat="1" ht="12.75">
      <c r="A274" s="83"/>
      <c r="B274" s="10" t="s">
        <v>113</v>
      </c>
      <c r="C274" s="31" t="s">
        <v>67</v>
      </c>
      <c r="D274" s="10">
        <v>2</v>
      </c>
      <c r="E274" s="4" t="s">
        <v>18</v>
      </c>
      <c r="F274" s="8"/>
      <c r="G274" s="8"/>
      <c r="H274" s="39">
        <f t="shared" si="13"/>
        <v>0</v>
      </c>
      <c r="I274" s="61"/>
    </row>
    <row r="275" spans="1:9" s="42" customFormat="1" ht="12.75">
      <c r="A275" s="27"/>
      <c r="B275" s="84"/>
      <c r="C275" s="81" t="s">
        <v>120</v>
      </c>
      <c r="D275" s="10"/>
      <c r="E275" s="44"/>
      <c r="F275" s="32">
        <f>SUMPRODUCT(F231:F274,D231:D274)</f>
        <v>0</v>
      </c>
      <c r="G275" s="32">
        <f>SUMPRODUCT(G231:G274,D231:D274)</f>
        <v>0</v>
      </c>
      <c r="H275" s="79">
        <f>SUM(H231:H274)</f>
        <v>0</v>
      </c>
      <c r="I275" s="61"/>
    </row>
    <row r="276" spans="1:9" s="42" customFormat="1" ht="12.75">
      <c r="A276" s="83"/>
      <c r="B276" s="28" t="s">
        <v>51</v>
      </c>
      <c r="C276" s="52" t="s">
        <v>121</v>
      </c>
      <c r="D276" s="10"/>
      <c r="E276" s="53"/>
      <c r="F276" s="32"/>
      <c r="G276" s="78"/>
      <c r="H276" s="79"/>
      <c r="I276" s="61"/>
    </row>
    <row r="277" spans="1:9" s="42" customFormat="1" ht="12.75">
      <c r="A277" s="27"/>
      <c r="B277" s="80">
        <v>1</v>
      </c>
      <c r="C277" s="81" t="s">
        <v>122</v>
      </c>
      <c r="D277" s="10"/>
      <c r="E277" s="44"/>
      <c r="F277" s="37"/>
      <c r="G277" s="45"/>
      <c r="H277" s="56"/>
      <c r="I277" s="61"/>
    </row>
    <row r="278" spans="1:9" s="42" customFormat="1" ht="12.75">
      <c r="A278" s="27"/>
      <c r="B278" s="10" t="s">
        <v>9</v>
      </c>
      <c r="C278" s="31" t="s">
        <v>150</v>
      </c>
      <c r="D278" s="10">
        <v>35</v>
      </c>
      <c r="E278" s="4" t="s">
        <v>43</v>
      </c>
      <c r="F278" s="8"/>
      <c r="G278" s="8"/>
      <c r="H278" s="39">
        <f aca="true" t="shared" si="14" ref="H278:H289">SUM(F278:G278)*D278</f>
        <v>0</v>
      </c>
      <c r="I278" s="61"/>
    </row>
    <row r="279" spans="1:9" s="42" customFormat="1" ht="12.75">
      <c r="A279" s="27"/>
      <c r="B279" s="10" t="s">
        <v>10</v>
      </c>
      <c r="C279" s="31" t="s">
        <v>66</v>
      </c>
      <c r="D279" s="10">
        <v>400</v>
      </c>
      <c r="E279" s="4" t="s">
        <v>43</v>
      </c>
      <c r="F279" s="8"/>
      <c r="G279" s="8"/>
      <c r="H279" s="39">
        <f t="shared" si="14"/>
        <v>0</v>
      </c>
      <c r="I279" s="61"/>
    </row>
    <row r="280" spans="1:9" s="42" customFormat="1" ht="12.75">
      <c r="A280" s="27"/>
      <c r="B280" s="10" t="s">
        <v>17</v>
      </c>
      <c r="C280" s="31" t="s">
        <v>68</v>
      </c>
      <c r="D280" s="10">
        <v>1</v>
      </c>
      <c r="E280" s="4" t="s">
        <v>18</v>
      </c>
      <c r="F280" s="119"/>
      <c r="G280" s="8"/>
      <c r="H280" s="39">
        <f t="shared" si="14"/>
        <v>0</v>
      </c>
      <c r="I280" s="61"/>
    </row>
    <row r="281" spans="1:9" s="42" customFormat="1" ht="12.75">
      <c r="A281" s="27"/>
      <c r="B281" s="10" t="s">
        <v>19</v>
      </c>
      <c r="C281" s="31" t="s">
        <v>151</v>
      </c>
      <c r="D281" s="10">
        <v>1</v>
      </c>
      <c r="E281" s="4" t="s">
        <v>18</v>
      </c>
      <c r="F281" s="8"/>
      <c r="G281" s="8"/>
      <c r="H281" s="39">
        <f t="shared" si="14"/>
        <v>0</v>
      </c>
      <c r="I281" s="61"/>
    </row>
    <row r="282" spans="1:9" s="42" customFormat="1" ht="12.75">
      <c r="A282" s="27"/>
      <c r="B282" s="10" t="s">
        <v>20</v>
      </c>
      <c r="C282" s="31" t="s">
        <v>152</v>
      </c>
      <c r="D282" s="10">
        <v>2</v>
      </c>
      <c r="E282" s="4" t="s">
        <v>43</v>
      </c>
      <c r="F282" s="8"/>
      <c r="G282" s="8"/>
      <c r="H282" s="39">
        <f t="shared" si="14"/>
        <v>0</v>
      </c>
      <c r="I282" s="61"/>
    </row>
    <row r="283" spans="1:9" s="42" customFormat="1" ht="12.75">
      <c r="A283" s="27"/>
      <c r="B283" s="10" t="s">
        <v>21</v>
      </c>
      <c r="C283" s="31" t="s">
        <v>153</v>
      </c>
      <c r="D283" s="10">
        <v>2</v>
      </c>
      <c r="E283" s="4" t="s">
        <v>43</v>
      </c>
      <c r="F283" s="8"/>
      <c r="G283" s="8"/>
      <c r="H283" s="39">
        <f t="shared" si="14"/>
        <v>0</v>
      </c>
      <c r="I283" s="61"/>
    </row>
    <row r="284" spans="1:9" s="42" customFormat="1" ht="12.75">
      <c r="A284" s="27"/>
      <c r="B284" s="10" t="s">
        <v>83</v>
      </c>
      <c r="C284" s="31" t="s">
        <v>341</v>
      </c>
      <c r="D284" s="10">
        <v>6</v>
      </c>
      <c r="E284" s="4" t="s">
        <v>18</v>
      </c>
      <c r="F284" s="8"/>
      <c r="G284" s="8"/>
      <c r="H284" s="39">
        <f t="shared" si="14"/>
        <v>0</v>
      </c>
      <c r="I284" s="61"/>
    </row>
    <row r="285" spans="1:9" s="42" customFormat="1" ht="12.75">
      <c r="A285" s="27"/>
      <c r="B285" s="10" t="s">
        <v>86</v>
      </c>
      <c r="C285" s="31" t="s">
        <v>67</v>
      </c>
      <c r="D285" s="10">
        <v>10</v>
      </c>
      <c r="E285" s="4" t="s">
        <v>18</v>
      </c>
      <c r="F285" s="8"/>
      <c r="G285" s="8"/>
      <c r="H285" s="39">
        <f t="shared" si="14"/>
        <v>0</v>
      </c>
      <c r="I285" s="61"/>
    </row>
    <row r="286" spans="1:9" s="42" customFormat="1" ht="12.75">
      <c r="A286" s="27"/>
      <c r="B286" s="10" t="s">
        <v>88</v>
      </c>
      <c r="C286" s="31" t="s">
        <v>123</v>
      </c>
      <c r="D286" s="10"/>
      <c r="E286" s="4"/>
      <c r="F286" s="37"/>
      <c r="G286" s="37"/>
      <c r="H286" s="39"/>
      <c r="I286" s="61"/>
    </row>
    <row r="287" spans="1:9" s="42" customFormat="1" ht="12.75">
      <c r="A287" s="27"/>
      <c r="B287" s="10" t="s">
        <v>465</v>
      </c>
      <c r="C287" s="31" t="s">
        <v>154</v>
      </c>
      <c r="D287" s="10">
        <v>1</v>
      </c>
      <c r="E287" s="4" t="s">
        <v>18</v>
      </c>
      <c r="F287" s="8"/>
      <c r="G287" s="8"/>
      <c r="H287" s="39">
        <f t="shared" si="14"/>
        <v>0</v>
      </c>
      <c r="I287" s="61"/>
    </row>
    <row r="288" spans="1:9" s="42" customFormat="1" ht="12.75">
      <c r="A288" s="27"/>
      <c r="B288" s="77" t="s">
        <v>44</v>
      </c>
      <c r="C288" s="31" t="s">
        <v>124</v>
      </c>
      <c r="D288" s="10">
        <v>30</v>
      </c>
      <c r="E288" s="4" t="s">
        <v>18</v>
      </c>
      <c r="F288" s="8"/>
      <c r="G288" s="8"/>
      <c r="H288" s="39">
        <f t="shared" si="14"/>
        <v>0</v>
      </c>
      <c r="I288" s="61"/>
    </row>
    <row r="289" spans="1:9" s="47" customFormat="1" ht="12.75">
      <c r="A289" s="27"/>
      <c r="B289" s="77" t="s">
        <v>89</v>
      </c>
      <c r="C289" s="31" t="s">
        <v>125</v>
      </c>
      <c r="D289" s="10">
        <v>30</v>
      </c>
      <c r="E289" s="4" t="s">
        <v>18</v>
      </c>
      <c r="F289" s="8"/>
      <c r="G289" s="8"/>
      <c r="H289" s="39">
        <f t="shared" si="14"/>
        <v>0</v>
      </c>
      <c r="I289" s="61"/>
    </row>
    <row r="290" spans="1:9" s="47" customFormat="1" ht="12.75">
      <c r="A290" s="27"/>
      <c r="B290" s="84"/>
      <c r="C290" s="81" t="s">
        <v>126</v>
      </c>
      <c r="D290" s="10"/>
      <c r="E290" s="44"/>
      <c r="F290" s="32">
        <f>SUMPRODUCT(F278:F289,D278:D289)</f>
        <v>0</v>
      </c>
      <c r="G290" s="32">
        <f>SUMPRODUCT(G278:G289,D278:D289)</f>
        <v>0</v>
      </c>
      <c r="H290" s="79">
        <f>SUM(H278:H289)</f>
        <v>0</v>
      </c>
      <c r="I290" s="61"/>
    </row>
    <row r="291" spans="1:9" s="42" customFormat="1" ht="12.75">
      <c r="A291" s="27"/>
      <c r="B291" s="28" t="s">
        <v>52</v>
      </c>
      <c r="C291" s="52" t="s">
        <v>69</v>
      </c>
      <c r="D291" s="10"/>
      <c r="E291" s="53"/>
      <c r="F291" s="32"/>
      <c r="G291" s="78"/>
      <c r="H291" s="79"/>
      <c r="I291" s="61"/>
    </row>
    <row r="292" spans="1:9" s="42" customFormat="1" ht="25.5">
      <c r="A292" s="27"/>
      <c r="B292" s="80">
        <v>1</v>
      </c>
      <c r="C292" s="81" t="s">
        <v>155</v>
      </c>
      <c r="D292" s="10"/>
      <c r="E292" s="44"/>
      <c r="F292" s="37"/>
      <c r="G292" s="45"/>
      <c r="H292" s="56"/>
      <c r="I292" s="61"/>
    </row>
    <row r="293" spans="1:9" s="47" customFormat="1" ht="25.5">
      <c r="A293" s="27"/>
      <c r="B293" s="10" t="s">
        <v>9</v>
      </c>
      <c r="C293" s="31" t="s">
        <v>156</v>
      </c>
      <c r="D293" s="10">
        <v>1</v>
      </c>
      <c r="E293" s="4" t="s">
        <v>18</v>
      </c>
      <c r="F293" s="8"/>
      <c r="G293" s="8"/>
      <c r="H293" s="39">
        <f aca="true" t="shared" si="15" ref="H293:H306">SUM(F293:G293)*D293</f>
        <v>0</v>
      </c>
      <c r="I293" s="61"/>
    </row>
    <row r="294" spans="1:8" s="42" customFormat="1" ht="12.75">
      <c r="A294" s="27"/>
      <c r="B294" s="10" t="s">
        <v>10</v>
      </c>
      <c r="C294" s="31" t="s">
        <v>157</v>
      </c>
      <c r="D294" s="10">
        <v>90</v>
      </c>
      <c r="E294" s="4" t="s">
        <v>43</v>
      </c>
      <c r="F294" s="8"/>
      <c r="G294" s="8"/>
      <c r="H294" s="39">
        <f t="shared" si="15"/>
        <v>0</v>
      </c>
    </row>
    <row r="295" spans="1:8" s="85" customFormat="1" ht="12.75">
      <c r="A295" s="27"/>
      <c r="B295" s="10" t="s">
        <v>17</v>
      </c>
      <c r="C295" s="31" t="s">
        <v>158</v>
      </c>
      <c r="D295" s="10">
        <v>10</v>
      </c>
      <c r="E295" s="4" t="s">
        <v>43</v>
      </c>
      <c r="F295" s="8"/>
      <c r="G295" s="8"/>
      <c r="H295" s="39">
        <f t="shared" si="15"/>
        <v>0</v>
      </c>
    </row>
    <row r="296" spans="1:8" s="85" customFormat="1" ht="14.25" customHeight="1">
      <c r="A296" s="27"/>
      <c r="B296" s="10" t="s">
        <v>19</v>
      </c>
      <c r="C296" s="31" t="s">
        <v>466</v>
      </c>
      <c r="D296" s="10">
        <v>10</v>
      </c>
      <c r="E296" s="4" t="s">
        <v>43</v>
      </c>
      <c r="F296" s="8"/>
      <c r="G296" s="8"/>
      <c r="H296" s="39">
        <f t="shared" si="15"/>
        <v>0</v>
      </c>
    </row>
    <row r="297" spans="1:8" s="85" customFormat="1" ht="15.75" customHeight="1">
      <c r="A297" s="27"/>
      <c r="B297" s="10" t="s">
        <v>20</v>
      </c>
      <c r="C297" s="31" t="s">
        <v>127</v>
      </c>
      <c r="D297" s="10">
        <v>55</v>
      </c>
      <c r="E297" s="4" t="s">
        <v>18</v>
      </c>
      <c r="F297" s="8"/>
      <c r="G297" s="8"/>
      <c r="H297" s="39">
        <f t="shared" si="15"/>
        <v>0</v>
      </c>
    </row>
    <row r="298" spans="1:8" s="85" customFormat="1" ht="27.75" customHeight="1">
      <c r="A298" s="27"/>
      <c r="B298" s="10" t="s">
        <v>21</v>
      </c>
      <c r="C298" s="31" t="s">
        <v>128</v>
      </c>
      <c r="D298" s="10">
        <v>1</v>
      </c>
      <c r="E298" s="4" t="s">
        <v>18</v>
      </c>
      <c r="F298" s="8"/>
      <c r="G298" s="8"/>
      <c r="H298" s="39">
        <f t="shared" si="15"/>
        <v>0</v>
      </c>
    </row>
    <row r="299" spans="1:8" s="85" customFormat="1" ht="13.5" customHeight="1">
      <c r="A299" s="27"/>
      <c r="B299" s="10" t="s">
        <v>83</v>
      </c>
      <c r="C299" s="31" t="s">
        <v>467</v>
      </c>
      <c r="D299" s="10">
        <v>1</v>
      </c>
      <c r="E299" s="4" t="s">
        <v>18</v>
      </c>
      <c r="F299" s="8"/>
      <c r="G299" s="8"/>
      <c r="H299" s="39">
        <f t="shared" si="15"/>
        <v>0</v>
      </c>
    </row>
    <row r="300" spans="1:8" s="85" customFormat="1" ht="17.25" customHeight="1">
      <c r="A300" s="27"/>
      <c r="B300" s="10" t="s">
        <v>86</v>
      </c>
      <c r="C300" s="31" t="s">
        <v>468</v>
      </c>
      <c r="D300" s="10">
        <v>25</v>
      </c>
      <c r="E300" s="4" t="s">
        <v>43</v>
      </c>
      <c r="F300" s="8"/>
      <c r="G300" s="8"/>
      <c r="H300" s="39">
        <f t="shared" si="15"/>
        <v>0</v>
      </c>
    </row>
    <row r="301" spans="1:8" s="85" customFormat="1" ht="16.5" customHeight="1">
      <c r="A301" s="27"/>
      <c r="B301" s="10" t="s">
        <v>88</v>
      </c>
      <c r="C301" s="31" t="s">
        <v>159</v>
      </c>
      <c r="D301" s="10">
        <v>10</v>
      </c>
      <c r="E301" s="4" t="s">
        <v>43</v>
      </c>
      <c r="F301" s="8"/>
      <c r="G301" s="8"/>
      <c r="H301" s="39">
        <f t="shared" si="15"/>
        <v>0</v>
      </c>
    </row>
    <row r="302" spans="1:8" s="85" customFormat="1" ht="18" customHeight="1">
      <c r="A302" s="27"/>
      <c r="B302" s="10" t="s">
        <v>44</v>
      </c>
      <c r="C302" s="31" t="s">
        <v>160</v>
      </c>
      <c r="D302" s="10">
        <v>330</v>
      </c>
      <c r="E302" s="4" t="s">
        <v>43</v>
      </c>
      <c r="F302" s="8"/>
      <c r="G302" s="8"/>
      <c r="H302" s="39">
        <f t="shared" si="15"/>
        <v>0</v>
      </c>
    </row>
    <row r="303" spans="1:8" s="85" customFormat="1" ht="17.25" customHeight="1">
      <c r="A303" s="27"/>
      <c r="B303" s="10" t="s">
        <v>89</v>
      </c>
      <c r="C303" s="31" t="s">
        <v>161</v>
      </c>
      <c r="D303" s="10">
        <v>55</v>
      </c>
      <c r="E303" s="4" t="s">
        <v>43</v>
      </c>
      <c r="F303" s="8"/>
      <c r="G303" s="8"/>
      <c r="H303" s="39">
        <f t="shared" si="15"/>
        <v>0</v>
      </c>
    </row>
    <row r="304" spans="1:8" s="85" customFormat="1" ht="16.5" customHeight="1">
      <c r="A304" s="27"/>
      <c r="B304" s="10" t="s">
        <v>90</v>
      </c>
      <c r="C304" s="31" t="s">
        <v>70</v>
      </c>
      <c r="D304" s="10">
        <v>26</v>
      </c>
      <c r="E304" s="4" t="s">
        <v>18</v>
      </c>
      <c r="F304" s="8"/>
      <c r="G304" s="8"/>
      <c r="H304" s="39">
        <f t="shared" si="15"/>
        <v>0</v>
      </c>
    </row>
    <row r="305" spans="1:8" s="85" customFormat="1" ht="15.75" customHeight="1">
      <c r="A305" s="27"/>
      <c r="B305" s="10" t="s">
        <v>92</v>
      </c>
      <c r="C305" s="31" t="s">
        <v>49</v>
      </c>
      <c r="D305" s="10">
        <v>1</v>
      </c>
      <c r="E305" s="4" t="s">
        <v>50</v>
      </c>
      <c r="F305" s="8"/>
      <c r="G305" s="8"/>
      <c r="H305" s="39">
        <f t="shared" si="15"/>
        <v>0</v>
      </c>
    </row>
    <row r="306" spans="1:8" s="85" customFormat="1" ht="18.75" customHeight="1">
      <c r="A306" s="27"/>
      <c r="B306" s="10" t="s">
        <v>93</v>
      </c>
      <c r="C306" s="31" t="s">
        <v>129</v>
      </c>
      <c r="D306" s="10">
        <v>3</v>
      </c>
      <c r="E306" s="4" t="s">
        <v>43</v>
      </c>
      <c r="F306" s="8"/>
      <c r="G306" s="8"/>
      <c r="H306" s="39">
        <f t="shared" si="15"/>
        <v>0</v>
      </c>
    </row>
    <row r="307" spans="1:8" s="85" customFormat="1" ht="29.25" customHeight="1">
      <c r="A307" s="27"/>
      <c r="B307" s="84"/>
      <c r="C307" s="81" t="s">
        <v>130</v>
      </c>
      <c r="D307" s="10"/>
      <c r="E307" s="44"/>
      <c r="F307" s="32">
        <f>SUMPRODUCT(F293:F306,D293:D306)</f>
        <v>0</v>
      </c>
      <c r="G307" s="32">
        <f>SUMPRODUCT(G293:G306,D293:D306)</f>
        <v>0</v>
      </c>
      <c r="H307" s="79">
        <f>SUM(H293:H306)</f>
        <v>0</v>
      </c>
    </row>
    <row r="308" spans="1:8" s="85" customFormat="1" ht="34.5" customHeight="1">
      <c r="A308" s="27"/>
      <c r="B308" s="28" t="s">
        <v>269</v>
      </c>
      <c r="C308" s="52" t="s">
        <v>270</v>
      </c>
      <c r="D308" s="10"/>
      <c r="E308" s="53"/>
      <c r="F308" s="32"/>
      <c r="G308" s="78"/>
      <c r="H308" s="79"/>
    </row>
    <row r="309" spans="1:8" s="85" customFormat="1" ht="17.25" customHeight="1">
      <c r="A309" s="27"/>
      <c r="B309" s="10">
        <v>1</v>
      </c>
      <c r="C309" s="31" t="s">
        <v>162</v>
      </c>
      <c r="D309" s="10">
        <v>1</v>
      </c>
      <c r="E309" s="4" t="s">
        <v>18</v>
      </c>
      <c r="F309" s="8"/>
      <c r="G309" s="8"/>
      <c r="H309" s="39">
        <f>SUM(F309:G309)*D309</f>
        <v>0</v>
      </c>
    </row>
    <row r="310" spans="1:8" s="85" customFormat="1" ht="17.25" customHeight="1">
      <c r="A310" s="27"/>
      <c r="B310" s="10">
        <v>2</v>
      </c>
      <c r="C310" s="31" t="s">
        <v>71</v>
      </c>
      <c r="D310" s="10">
        <v>2.2</v>
      </c>
      <c r="E310" s="4" t="s">
        <v>318</v>
      </c>
      <c r="F310" s="8"/>
      <c r="G310" s="8"/>
      <c r="H310" s="39">
        <f>SUM(F310:G310)*D310</f>
        <v>0</v>
      </c>
    </row>
    <row r="311" spans="1:8" s="85" customFormat="1" ht="15.75" customHeight="1">
      <c r="A311" s="27"/>
      <c r="B311" s="84"/>
      <c r="C311" s="81" t="s">
        <v>72</v>
      </c>
      <c r="D311" s="30"/>
      <c r="E311" s="44"/>
      <c r="F311" s="32">
        <f>SUMPRODUCT(F309:F310,D309:D310)</f>
        <v>0</v>
      </c>
      <c r="G311" s="32">
        <f>SUMPRODUCT(G309:G310,D309:D310)</f>
        <v>0</v>
      </c>
      <c r="H311" s="79">
        <f>SUM(H309:H310)</f>
        <v>0</v>
      </c>
    </row>
    <row r="312" spans="1:8" s="85" customFormat="1" ht="19.5" customHeight="1">
      <c r="A312" s="27"/>
      <c r="B312" s="10"/>
      <c r="C312" s="35" t="s">
        <v>296</v>
      </c>
      <c r="D312" s="30"/>
      <c r="E312" s="4"/>
      <c r="F312" s="32">
        <f>SUM(F106,F149,F229,F275,F290,F307,F311,F112)</f>
        <v>0</v>
      </c>
      <c r="G312" s="32">
        <f>SUM(G106,G149,G229,G275,G290,G307,G311,G112)</f>
        <v>0</v>
      </c>
      <c r="H312" s="32">
        <f>SUM(H106,H149,H229,H275,H290,H307,H311,H112)</f>
        <v>0</v>
      </c>
    </row>
    <row r="313" spans="1:8" s="85" customFormat="1" ht="21.75" customHeight="1">
      <c r="A313" s="86"/>
      <c r="B313" s="87"/>
      <c r="C313" s="132" t="s">
        <v>55</v>
      </c>
      <c r="D313" s="132"/>
      <c r="E313" s="132"/>
      <c r="F313" s="132"/>
      <c r="G313" s="132"/>
      <c r="H313" s="133"/>
    </row>
    <row r="314" spans="1:8" s="90" customFormat="1" ht="64.5" customHeight="1">
      <c r="A314" s="88"/>
      <c r="B314" s="89"/>
      <c r="C314" s="122" t="s">
        <v>35</v>
      </c>
      <c r="D314" s="123"/>
      <c r="E314" s="123"/>
      <c r="F314" s="123"/>
      <c r="G314" s="123"/>
      <c r="H314" s="124"/>
    </row>
    <row r="315" spans="1:10" s="90" customFormat="1" ht="15.75" customHeight="1">
      <c r="A315" s="88"/>
      <c r="B315" s="89"/>
      <c r="C315" s="122" t="s">
        <v>306</v>
      </c>
      <c r="D315" s="123"/>
      <c r="E315" s="123"/>
      <c r="F315" s="123"/>
      <c r="G315" s="123"/>
      <c r="H315" s="124"/>
      <c r="J315" s="6"/>
    </row>
    <row r="316" spans="1:8" s="90" customFormat="1" ht="16.5" customHeight="1">
      <c r="A316" s="88"/>
      <c r="B316" s="91"/>
      <c r="C316" s="122" t="s">
        <v>36</v>
      </c>
      <c r="D316" s="123"/>
      <c r="E316" s="123"/>
      <c r="F316" s="123"/>
      <c r="G316" s="123"/>
      <c r="H316" s="124"/>
    </row>
    <row r="317" spans="1:8" s="90" customFormat="1" ht="18" customHeight="1">
      <c r="A317" s="88"/>
      <c r="B317" s="91"/>
      <c r="C317" s="122" t="s">
        <v>307</v>
      </c>
      <c r="D317" s="123"/>
      <c r="E317" s="123"/>
      <c r="F317" s="123"/>
      <c r="G317" s="123"/>
      <c r="H317" s="124"/>
    </row>
    <row r="318" spans="1:8" s="90" customFormat="1" ht="28.5" customHeight="1">
      <c r="A318" s="88"/>
      <c r="B318" s="91"/>
      <c r="C318" s="122" t="s">
        <v>34</v>
      </c>
      <c r="D318" s="123"/>
      <c r="E318" s="123"/>
      <c r="F318" s="123"/>
      <c r="G318" s="123"/>
      <c r="H318" s="124"/>
    </row>
    <row r="319" spans="1:8" s="90" customFormat="1" ht="33.75" customHeight="1">
      <c r="A319" s="88"/>
      <c r="B319" s="92"/>
      <c r="C319" s="122" t="s">
        <v>37</v>
      </c>
      <c r="D319" s="123"/>
      <c r="E319" s="123"/>
      <c r="F319" s="123"/>
      <c r="G319" s="123"/>
      <c r="H319" s="124"/>
    </row>
    <row r="320" spans="1:8" s="90" customFormat="1" ht="40.5" customHeight="1">
      <c r="A320" s="88"/>
      <c r="B320" s="92"/>
      <c r="C320" s="122" t="s">
        <v>54</v>
      </c>
      <c r="D320" s="123"/>
      <c r="E320" s="123"/>
      <c r="F320" s="123"/>
      <c r="G320" s="123"/>
      <c r="H320" s="124"/>
    </row>
    <row r="321" spans="1:8" s="90" customFormat="1" ht="32.25" customHeight="1">
      <c r="A321" s="88"/>
      <c r="B321" s="92"/>
      <c r="C321" s="122" t="s">
        <v>57</v>
      </c>
      <c r="D321" s="123"/>
      <c r="E321" s="123"/>
      <c r="F321" s="123"/>
      <c r="G321" s="123"/>
      <c r="H321" s="124"/>
    </row>
    <row r="322" spans="1:8" s="90" customFormat="1" ht="38.25" customHeight="1">
      <c r="A322" s="88"/>
      <c r="B322" s="92"/>
      <c r="C322" s="122" t="s">
        <v>56</v>
      </c>
      <c r="D322" s="123"/>
      <c r="E322" s="123"/>
      <c r="F322" s="123"/>
      <c r="G322" s="123"/>
      <c r="H322" s="124"/>
    </row>
    <row r="323" spans="1:8" s="90" customFormat="1" ht="30.75" customHeight="1">
      <c r="A323" s="88"/>
      <c r="B323" s="92"/>
      <c r="C323" s="122" t="s">
        <v>58</v>
      </c>
      <c r="D323" s="123"/>
      <c r="E323" s="123"/>
      <c r="F323" s="123"/>
      <c r="G323" s="123"/>
      <c r="H323" s="124"/>
    </row>
    <row r="324" spans="1:8" s="90" customFormat="1" ht="37.5" customHeight="1">
      <c r="A324" s="88"/>
      <c r="B324" s="92"/>
      <c r="C324" s="122" t="s">
        <v>308</v>
      </c>
      <c r="D324" s="123"/>
      <c r="E324" s="123"/>
      <c r="F324" s="123"/>
      <c r="G324" s="123"/>
      <c r="H324" s="124"/>
    </row>
    <row r="325" spans="1:8" s="90" customFormat="1" ht="26.25" customHeight="1">
      <c r="A325" s="86"/>
      <c r="B325" s="87"/>
      <c r="C325" s="132" t="s">
        <v>309</v>
      </c>
      <c r="D325" s="132"/>
      <c r="E325" s="132"/>
      <c r="F325" s="132"/>
      <c r="G325" s="132"/>
      <c r="H325" s="133"/>
    </row>
    <row r="326" spans="1:8" s="90" customFormat="1" ht="26.25" customHeight="1">
      <c r="A326" s="88"/>
      <c r="B326" s="91"/>
      <c r="C326" s="122" t="s">
        <v>79</v>
      </c>
      <c r="D326" s="123"/>
      <c r="E326" s="123"/>
      <c r="F326" s="123"/>
      <c r="G326" s="123"/>
      <c r="H326" s="124"/>
    </row>
    <row r="327" spans="1:8" s="90" customFormat="1" ht="24.75" customHeight="1">
      <c r="A327" s="88"/>
      <c r="B327" s="91"/>
      <c r="C327" s="122" t="s">
        <v>78</v>
      </c>
      <c r="D327" s="123"/>
      <c r="E327" s="123"/>
      <c r="F327" s="123"/>
      <c r="G327" s="123"/>
      <c r="H327" s="124"/>
    </row>
    <row r="328" spans="1:8" s="90" customFormat="1" ht="24.75" customHeight="1">
      <c r="A328" s="88"/>
      <c r="B328" s="91"/>
      <c r="C328" s="122" t="s">
        <v>73</v>
      </c>
      <c r="D328" s="123"/>
      <c r="E328" s="123"/>
      <c r="F328" s="123"/>
      <c r="G328" s="123"/>
      <c r="H328" s="124"/>
    </row>
    <row r="329" spans="1:8" s="90" customFormat="1" ht="31.5" customHeight="1">
      <c r="A329" s="88"/>
      <c r="B329" s="91"/>
      <c r="C329" s="122" t="s">
        <v>74</v>
      </c>
      <c r="D329" s="123"/>
      <c r="E329" s="123"/>
      <c r="F329" s="123"/>
      <c r="G329" s="123"/>
      <c r="H329" s="124"/>
    </row>
    <row r="330" spans="1:8" s="90" customFormat="1" ht="30" customHeight="1">
      <c r="A330" s="93"/>
      <c r="B330" s="94"/>
      <c r="C330" s="125" t="s">
        <v>131</v>
      </c>
      <c r="D330" s="126"/>
      <c r="E330" s="126"/>
      <c r="F330" s="126"/>
      <c r="G330" s="126"/>
      <c r="H330" s="127"/>
    </row>
    <row r="331" spans="1:8" s="90" customFormat="1" ht="12.75">
      <c r="A331" s="95"/>
      <c r="B331" s="96"/>
      <c r="C331" s="97" t="s">
        <v>8</v>
      </c>
      <c r="D331" s="98"/>
      <c r="E331" s="96"/>
      <c r="F331" s="99">
        <f>F312</f>
        <v>0</v>
      </c>
      <c r="G331" s="99">
        <f>G312</f>
        <v>0</v>
      </c>
      <c r="H331" s="99">
        <f>H312</f>
        <v>0</v>
      </c>
    </row>
    <row r="332" spans="2:7" s="90" customFormat="1" ht="12.75">
      <c r="B332" s="100"/>
      <c r="D332" s="101"/>
      <c r="F332" s="102"/>
      <c r="G332" s="102"/>
    </row>
    <row r="333" spans="2:7" s="90" customFormat="1" ht="12.75">
      <c r="B333" s="100"/>
      <c r="D333" s="101"/>
      <c r="F333" s="102"/>
      <c r="G333" s="102"/>
    </row>
    <row r="334" spans="2:7" s="90" customFormat="1" ht="12.75">
      <c r="B334" s="100"/>
      <c r="C334" s="103"/>
      <c r="D334" s="101"/>
      <c r="F334" s="102"/>
      <c r="G334" s="102"/>
    </row>
    <row r="335" spans="2:7" s="90" customFormat="1" ht="12.75">
      <c r="B335" s="100"/>
      <c r="D335" s="101"/>
      <c r="F335" s="102"/>
      <c r="G335" s="102"/>
    </row>
    <row r="336" spans="2:7" s="90" customFormat="1" ht="12.75">
      <c r="B336" s="100"/>
      <c r="D336" s="101"/>
      <c r="F336" s="102"/>
      <c r="G336" s="102"/>
    </row>
    <row r="337" spans="2:7" s="90" customFormat="1" ht="12.75">
      <c r="B337" s="100"/>
      <c r="D337" s="101"/>
      <c r="F337" s="102"/>
      <c r="G337" s="102"/>
    </row>
    <row r="338" spans="2:7" s="90" customFormat="1" ht="12.75">
      <c r="B338" s="100"/>
      <c r="D338" s="101"/>
      <c r="F338" s="102"/>
      <c r="G338" s="102"/>
    </row>
    <row r="339" spans="2:7" s="90" customFormat="1" ht="12.75">
      <c r="B339" s="100"/>
      <c r="D339" s="101"/>
      <c r="F339" s="102"/>
      <c r="G339" s="102"/>
    </row>
    <row r="340" spans="2:7" s="90" customFormat="1" ht="12.75">
      <c r="B340" s="100"/>
      <c r="D340" s="101"/>
      <c r="F340" s="102"/>
      <c r="G340" s="102"/>
    </row>
    <row r="341" spans="2:7" s="90" customFormat="1" ht="12.75">
      <c r="B341" s="100"/>
      <c r="D341" s="101"/>
      <c r="F341" s="102"/>
      <c r="G341" s="102"/>
    </row>
    <row r="342" spans="2:7" s="90" customFormat="1" ht="12.75">
      <c r="B342" s="100"/>
      <c r="D342" s="101"/>
      <c r="F342" s="102"/>
      <c r="G342" s="102"/>
    </row>
    <row r="343" spans="2:7" s="90" customFormat="1" ht="12.75">
      <c r="B343" s="100"/>
      <c r="D343" s="101"/>
      <c r="F343" s="102"/>
      <c r="G343" s="102"/>
    </row>
    <row r="344" spans="2:7" s="90" customFormat="1" ht="12.75">
      <c r="B344" s="100"/>
      <c r="D344" s="101"/>
      <c r="F344" s="102"/>
      <c r="G344" s="102"/>
    </row>
    <row r="345" spans="2:7" s="90" customFormat="1" ht="12.75">
      <c r="B345" s="100"/>
      <c r="D345" s="101"/>
      <c r="F345" s="102"/>
      <c r="G345" s="102"/>
    </row>
    <row r="346" spans="2:7" s="90" customFormat="1" ht="12.75">
      <c r="B346" s="100"/>
      <c r="D346" s="101"/>
      <c r="F346" s="102"/>
      <c r="G346" s="102"/>
    </row>
    <row r="347" spans="2:7" s="90" customFormat="1" ht="12.75">
      <c r="B347" s="100"/>
      <c r="D347" s="101"/>
      <c r="F347" s="102"/>
      <c r="G347" s="102"/>
    </row>
    <row r="348" spans="2:7" s="90" customFormat="1" ht="12.75">
      <c r="B348" s="100"/>
      <c r="D348" s="101"/>
      <c r="F348" s="102"/>
      <c r="G348" s="102"/>
    </row>
    <row r="349" spans="2:7" s="90" customFormat="1" ht="12.75">
      <c r="B349" s="100"/>
      <c r="D349" s="101"/>
      <c r="F349" s="102"/>
      <c r="G349" s="102"/>
    </row>
    <row r="350" spans="2:7" s="90" customFormat="1" ht="12.75">
      <c r="B350" s="100"/>
      <c r="D350" s="101"/>
      <c r="F350" s="102"/>
      <c r="G350" s="102"/>
    </row>
    <row r="351" spans="2:7" s="90" customFormat="1" ht="12.75">
      <c r="B351" s="100"/>
      <c r="D351" s="101"/>
      <c r="F351" s="102"/>
      <c r="G351" s="102"/>
    </row>
    <row r="352" spans="2:7" s="90" customFormat="1" ht="12.75">
      <c r="B352" s="100"/>
      <c r="D352" s="101"/>
      <c r="F352" s="102"/>
      <c r="G352" s="102"/>
    </row>
    <row r="353" spans="2:7" s="90" customFormat="1" ht="12.75">
      <c r="B353" s="100"/>
      <c r="D353" s="101"/>
      <c r="F353" s="102"/>
      <c r="G353" s="102"/>
    </row>
    <row r="354" spans="2:7" s="90" customFormat="1" ht="12.75">
      <c r="B354" s="100"/>
      <c r="D354" s="101"/>
      <c r="F354" s="102"/>
      <c r="G354" s="102"/>
    </row>
    <row r="355" spans="2:7" s="90" customFormat="1" ht="12.75">
      <c r="B355" s="100"/>
      <c r="D355" s="101"/>
      <c r="F355" s="102"/>
      <c r="G355" s="102"/>
    </row>
    <row r="356" spans="2:7" s="90" customFormat="1" ht="12.75">
      <c r="B356" s="100"/>
      <c r="D356" s="101"/>
      <c r="F356" s="102"/>
      <c r="G356" s="102"/>
    </row>
    <row r="357" spans="2:7" s="90" customFormat="1" ht="12.75">
      <c r="B357" s="100"/>
      <c r="D357" s="101"/>
      <c r="F357" s="102"/>
      <c r="G357" s="102"/>
    </row>
    <row r="358" spans="2:7" s="90" customFormat="1" ht="12.75">
      <c r="B358" s="100"/>
      <c r="D358" s="101"/>
      <c r="F358" s="102"/>
      <c r="G358" s="102"/>
    </row>
    <row r="359" spans="2:7" s="90" customFormat="1" ht="12.75">
      <c r="B359" s="100"/>
      <c r="D359" s="101"/>
      <c r="F359" s="102"/>
      <c r="G359" s="102"/>
    </row>
    <row r="360" spans="2:7" s="90" customFormat="1" ht="12.75">
      <c r="B360" s="100"/>
      <c r="D360" s="101"/>
      <c r="F360" s="102"/>
      <c r="G360" s="102"/>
    </row>
    <row r="361" spans="2:7" s="90" customFormat="1" ht="12.75">
      <c r="B361" s="100"/>
      <c r="D361" s="101"/>
      <c r="F361" s="102"/>
      <c r="G361" s="102"/>
    </row>
    <row r="362" spans="2:7" s="90" customFormat="1" ht="12.75">
      <c r="B362" s="100"/>
      <c r="D362" s="101"/>
      <c r="F362" s="102"/>
      <c r="G362" s="102"/>
    </row>
    <row r="363" spans="2:7" s="90" customFormat="1" ht="12.75">
      <c r="B363" s="100"/>
      <c r="D363" s="101"/>
      <c r="F363" s="102"/>
      <c r="G363" s="102"/>
    </row>
    <row r="364" spans="2:7" s="90" customFormat="1" ht="12.75">
      <c r="B364" s="100"/>
      <c r="D364" s="101"/>
      <c r="F364" s="102"/>
      <c r="G364" s="102"/>
    </row>
    <row r="365" spans="2:7" s="90" customFormat="1" ht="12.75">
      <c r="B365" s="100"/>
      <c r="D365" s="101"/>
      <c r="F365" s="102"/>
      <c r="G365" s="102"/>
    </row>
    <row r="366" spans="2:7" s="90" customFormat="1" ht="12.75">
      <c r="B366" s="100"/>
      <c r="D366" s="101"/>
      <c r="F366" s="102"/>
      <c r="G366" s="102"/>
    </row>
    <row r="367" spans="2:7" s="90" customFormat="1" ht="12.75">
      <c r="B367" s="100"/>
      <c r="D367" s="101"/>
      <c r="F367" s="102"/>
      <c r="G367" s="102"/>
    </row>
    <row r="368" spans="2:7" s="90" customFormat="1" ht="12.75">
      <c r="B368" s="100"/>
      <c r="D368" s="101"/>
      <c r="F368" s="102"/>
      <c r="G368" s="102"/>
    </row>
    <row r="369" spans="2:7" s="90" customFormat="1" ht="12.75">
      <c r="B369" s="100"/>
      <c r="D369" s="101"/>
      <c r="F369" s="102"/>
      <c r="G369" s="102"/>
    </row>
    <row r="370" spans="2:7" s="90" customFormat="1" ht="12.75">
      <c r="B370" s="100"/>
      <c r="D370" s="101"/>
      <c r="F370" s="102"/>
      <c r="G370" s="102"/>
    </row>
    <row r="371" spans="2:7" s="90" customFormat="1" ht="12.75">
      <c r="B371" s="100"/>
      <c r="D371" s="101"/>
      <c r="F371" s="102"/>
      <c r="G371" s="102"/>
    </row>
    <row r="372" spans="2:7" s="90" customFormat="1" ht="12.75">
      <c r="B372" s="100"/>
      <c r="D372" s="101"/>
      <c r="F372" s="102"/>
      <c r="G372" s="102"/>
    </row>
    <row r="373" spans="1:8" ht="12.75">
      <c r="A373" s="90"/>
      <c r="B373" s="100"/>
      <c r="C373" s="90"/>
      <c r="D373" s="101"/>
      <c r="E373" s="90"/>
      <c r="F373" s="102"/>
      <c r="G373" s="102"/>
      <c r="H373" s="90"/>
    </row>
    <row r="374" spans="1:8" ht="12.75">
      <c r="A374" s="90"/>
      <c r="B374" s="100"/>
      <c r="C374" s="90"/>
      <c r="D374" s="101"/>
      <c r="E374" s="90"/>
      <c r="F374" s="102"/>
      <c r="G374" s="102"/>
      <c r="H374" s="90"/>
    </row>
    <row r="375" spans="1:8" ht="12.75">
      <c r="A375" s="90"/>
      <c r="B375" s="100"/>
      <c r="C375" s="90"/>
      <c r="D375" s="101"/>
      <c r="E375" s="90"/>
      <c r="F375" s="102"/>
      <c r="G375" s="102"/>
      <c r="H375" s="90"/>
    </row>
    <row r="376" spans="1:8" ht="12.75">
      <c r="A376" s="90"/>
      <c r="B376" s="100"/>
      <c r="C376" s="90"/>
      <c r="D376" s="101"/>
      <c r="E376" s="90"/>
      <c r="F376" s="102"/>
      <c r="G376" s="102"/>
      <c r="H376" s="90"/>
    </row>
    <row r="377" spans="1:8" ht="12.75">
      <c r="A377" s="90"/>
      <c r="B377" s="100"/>
      <c r="C377" s="90"/>
      <c r="D377" s="101"/>
      <c r="E377" s="90"/>
      <c r="F377" s="102"/>
      <c r="G377" s="102"/>
      <c r="H377" s="90"/>
    </row>
    <row r="378" spans="1:8" ht="12.75">
      <c r="A378" s="90"/>
      <c r="B378" s="100"/>
      <c r="C378" s="90"/>
      <c r="D378" s="101"/>
      <c r="E378" s="90"/>
      <c r="F378" s="102"/>
      <c r="G378" s="102"/>
      <c r="H378" s="90"/>
    </row>
    <row r="379" spans="1:8" ht="12.75">
      <c r="A379" s="90"/>
      <c r="B379" s="100"/>
      <c r="C379" s="90"/>
      <c r="D379" s="101"/>
      <c r="E379" s="90"/>
      <c r="F379" s="102"/>
      <c r="G379" s="102"/>
      <c r="H379" s="90"/>
    </row>
    <row r="380" spans="1:8" ht="12.75">
      <c r="A380" s="90"/>
      <c r="B380" s="100"/>
      <c r="C380" s="90"/>
      <c r="D380" s="101"/>
      <c r="E380" s="90"/>
      <c r="F380" s="102"/>
      <c r="G380" s="102"/>
      <c r="H380" s="90"/>
    </row>
    <row r="381" spans="1:8" ht="12.75">
      <c r="A381" s="90"/>
      <c r="B381" s="100"/>
      <c r="C381" s="90"/>
      <c r="D381" s="101"/>
      <c r="E381" s="90"/>
      <c r="F381" s="102"/>
      <c r="G381" s="102"/>
      <c r="H381" s="90"/>
    </row>
    <row r="382" spans="1:8" ht="12.75">
      <c r="A382" s="90"/>
      <c r="B382" s="100"/>
      <c r="C382" s="90"/>
      <c r="D382" s="101"/>
      <c r="E382" s="90"/>
      <c r="F382" s="102"/>
      <c r="G382" s="102"/>
      <c r="H382" s="90"/>
    </row>
    <row r="383" spans="1:8" ht="12.75">
      <c r="A383" s="90"/>
      <c r="B383" s="100"/>
      <c r="C383" s="90"/>
      <c r="D383" s="101"/>
      <c r="E383" s="90"/>
      <c r="F383" s="102"/>
      <c r="G383" s="102"/>
      <c r="H383" s="90"/>
    </row>
    <row r="384" spans="1:8" ht="12.75">
      <c r="A384" s="90"/>
      <c r="B384" s="100"/>
      <c r="C384" s="90"/>
      <c r="D384" s="101"/>
      <c r="E384" s="90"/>
      <c r="F384" s="102"/>
      <c r="G384" s="102"/>
      <c r="H384" s="90"/>
    </row>
    <row r="385" spans="1:8" ht="12.75">
      <c r="A385" s="90"/>
      <c r="B385" s="100"/>
      <c r="C385" s="90"/>
      <c r="D385" s="101"/>
      <c r="E385" s="90"/>
      <c r="F385" s="102"/>
      <c r="G385" s="102"/>
      <c r="H385" s="90"/>
    </row>
    <row r="386" spans="1:8" ht="12.75">
      <c r="A386" s="90"/>
      <c r="B386" s="100"/>
      <c r="C386" s="90"/>
      <c r="D386" s="101"/>
      <c r="E386" s="90"/>
      <c r="F386" s="102"/>
      <c r="G386" s="102"/>
      <c r="H386" s="90"/>
    </row>
    <row r="387" spans="1:8" ht="12.75">
      <c r="A387" s="90"/>
      <c r="B387" s="100"/>
      <c r="C387" s="90"/>
      <c r="D387" s="101"/>
      <c r="E387" s="90"/>
      <c r="F387" s="102"/>
      <c r="G387" s="102"/>
      <c r="H387" s="90"/>
    </row>
    <row r="388" spans="1:8" ht="12.75">
      <c r="A388" s="90"/>
      <c r="B388" s="100"/>
      <c r="C388" s="90"/>
      <c r="D388" s="101"/>
      <c r="E388" s="90"/>
      <c r="F388" s="102"/>
      <c r="G388" s="102"/>
      <c r="H388" s="90"/>
    </row>
    <row r="389" spans="1:8" ht="12.75">
      <c r="A389" s="90"/>
      <c r="B389" s="100"/>
      <c r="C389" s="90"/>
      <c r="D389" s="101"/>
      <c r="E389" s="90"/>
      <c r="F389" s="102"/>
      <c r="G389" s="102"/>
      <c r="H389" s="90"/>
    </row>
    <row r="390" spans="1:8" ht="12.75">
      <c r="A390" s="90"/>
      <c r="B390" s="100"/>
      <c r="C390" s="90"/>
      <c r="D390" s="101"/>
      <c r="E390" s="90"/>
      <c r="F390" s="102"/>
      <c r="G390" s="102"/>
      <c r="H390" s="90"/>
    </row>
  </sheetData>
  <sheetProtection password="C690" sheet="1"/>
  <mergeCells count="38">
    <mergeCell ref="C325:H325"/>
    <mergeCell ref="C320:H320"/>
    <mergeCell ref="C327:H327"/>
    <mergeCell ref="C326:H326"/>
    <mergeCell ref="D50:D56"/>
    <mergeCell ref="E50:E56"/>
    <mergeCell ref="F50:F56"/>
    <mergeCell ref="G50:G56"/>
    <mergeCell ref="H50:H56"/>
    <mergeCell ref="A5:H5"/>
    <mergeCell ref="E8:E9"/>
    <mergeCell ref="C324:H324"/>
    <mergeCell ref="C321:H321"/>
    <mergeCell ref="C314:H314"/>
    <mergeCell ref="C315:H315"/>
    <mergeCell ref="C317:H317"/>
    <mergeCell ref="B50:B56"/>
    <mergeCell ref="C322:H322"/>
    <mergeCell ref="A1:H1"/>
    <mergeCell ref="F8:G8"/>
    <mergeCell ref="H8:H9"/>
    <mergeCell ref="A2:H2"/>
    <mergeCell ref="D8:D9"/>
    <mergeCell ref="C319:H319"/>
    <mergeCell ref="A3:H3"/>
    <mergeCell ref="C313:H313"/>
    <mergeCell ref="A8:A9"/>
    <mergeCell ref="B8:B9"/>
    <mergeCell ref="A4:H4"/>
    <mergeCell ref="C318:H318"/>
    <mergeCell ref="C330:H330"/>
    <mergeCell ref="C8:C9"/>
    <mergeCell ref="C329:H329"/>
    <mergeCell ref="C316:H316"/>
    <mergeCell ref="A7:H7"/>
    <mergeCell ref="C328:H328"/>
    <mergeCell ref="A6:H6"/>
    <mergeCell ref="C323:H323"/>
  </mergeCells>
  <printOptions horizontalCentered="1"/>
  <pageMargins left="0.15748031496062992" right="0.15748031496062992" top="0.984251968503937" bottom="0.5511811023622047" header="0.15748031496062992" footer="0.15748031496062992"/>
  <pageSetup horizontalDpi="600" verticalDpi="600" orientation="landscape" paperSize="9" r:id="rId2"/>
  <headerFooter alignWithMargins="0">
    <oddHeader>&amp;L&amp;"MS Sans Serif,Negrito"&amp;12&amp;G
&amp;8BANCO DO ESTADO DO RIO GRANDE DO SUL S. A.
UNIDADE DE ENGENHARIA&amp;10
&amp;R&amp;"MS Sans Serif,Negrito"&amp;8FOLHA &amp;P/ &amp;N
AG. MARECHAL FLORIANO
BAGÉ/RS</oddHeader>
    <oddFooter>&amp;LÁREA:                          EXEC.:                        CONF.:                         AUTORIZ.:                       
           &amp;R&amp;8FORNECEDOR:                                   DATA: __/__/__
&amp;F</oddFooter>
  </headerFooter>
  <legacyDrawingHF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dc:creator>
  <cp:keywords/>
  <dc:description/>
  <cp:lastModifiedBy>Celia Ribeiro Dias</cp:lastModifiedBy>
  <cp:lastPrinted>2012-10-15T20:11:10Z</cp:lastPrinted>
  <dcterms:created xsi:type="dcterms:W3CDTF">2000-06-23T16:35:12Z</dcterms:created>
  <dcterms:modified xsi:type="dcterms:W3CDTF">2012-10-24T13:14:29Z</dcterms:modified>
  <cp:category/>
  <cp:version/>
  <cp:contentType/>
  <cp:contentStatus/>
</cp:coreProperties>
</file>