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640" activeTab="0"/>
  </bookViews>
  <sheets>
    <sheet name="SANTA MARIA" sheetId="1" r:id="rId1"/>
  </sheets>
  <definedNames>
    <definedName name="_xlnm.Print_Area" localSheetId="0">'SANTA MARIA'!$A$1:$H$124</definedName>
    <definedName name="_xlnm.Print_Titles" localSheetId="0">'SANTA MARIA'!$8:$9</definedName>
  </definedNames>
  <calcPr fullCalcOnLoad="1"/>
</workbook>
</file>

<file path=xl/sharedStrings.xml><?xml version="1.0" encoding="utf-8"?>
<sst xmlns="http://schemas.openxmlformats.org/spreadsheetml/2006/main" count="304" uniqueCount="199">
  <si>
    <t>DIVERSOS</t>
  </si>
  <si>
    <t>OBRAS CIVIS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</si>
  <si>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</si>
  <si>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</si>
  <si>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</si>
  <si>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</si>
  <si>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</si>
  <si>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</si>
  <si>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</si>
  <si>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</si>
  <si>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</si>
  <si>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</si>
  <si>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m²</t>
  </si>
  <si>
    <t>un</t>
  </si>
  <si>
    <t>I</t>
  </si>
  <si>
    <t>1.1</t>
  </si>
  <si>
    <t>1.2</t>
  </si>
  <si>
    <t>1.3</t>
  </si>
  <si>
    <t>2.1</t>
  </si>
  <si>
    <t>3.1</t>
  </si>
  <si>
    <t>TOTAL GERAL</t>
  </si>
  <si>
    <t>1.4</t>
  </si>
  <si>
    <t>1.5</t>
  </si>
  <si>
    <t>4.1</t>
  </si>
  <si>
    <t>ESQUADRIAS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</si>
  <si>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</si>
  <si>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</si>
  <si>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6 - Deverão ser tomadas todas as providências com relação à segurança, depósito de materiais, entrada e saída de pessoal/materiais.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</si>
  <si>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</si>
  <si>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>4.2</t>
  </si>
  <si>
    <t>x,xx</t>
  </si>
  <si>
    <t>1.6</t>
  </si>
  <si>
    <t>SUBTOTAL OBRAS CIVIS</t>
  </si>
  <si>
    <t>DEMOLIÇÕES/RETIRADAS/DESMONTAGENS</t>
  </si>
  <si>
    <t>PINTURA</t>
  </si>
  <si>
    <t>Alumínio</t>
  </si>
  <si>
    <t>5.1</t>
  </si>
  <si>
    <t>6.1</t>
  </si>
  <si>
    <t>6.2</t>
  </si>
  <si>
    <t>7.1</t>
  </si>
  <si>
    <t>8.1</t>
  </si>
  <si>
    <t>cj</t>
  </si>
  <si>
    <t>SUBTOTAL INSTALAÇÕES ELÉTRICAS</t>
  </si>
  <si>
    <t>INSTALAÇÕES ELÉTRICAS</t>
  </si>
  <si>
    <t>II</t>
  </si>
  <si>
    <t>3 - Deverão ser observadas as normas gerais contidas nas plantas.</t>
  </si>
  <si>
    <t>5 - A empresa contratada deverá comunicar a Agência com antecedência, a relação dos funcionários que participarão da obra.</t>
  </si>
  <si>
    <r>
      <t xml:space="preserve">5. CONDIÇÕES DE PAGAMENTO: </t>
    </r>
    <r>
      <rPr>
        <sz val="8"/>
        <rFont val="MS Sans Serif"/>
        <family val="2"/>
      </rPr>
      <t>Após fiscalização e aceite, será efetuado o pagamento à contratada, no 4º dia útil do mês subsequente à entrega da nota fiscal/fatura correspondente.</t>
    </r>
  </si>
  <si>
    <r>
      <t xml:space="preserve">6. ANEXOS: </t>
    </r>
    <r>
      <rPr>
        <sz val="8"/>
        <rFont val="MS Sans Serif"/>
        <family val="2"/>
      </rPr>
      <t>Projetos disponibilizados pela Unidade de Licitações e Compras</t>
    </r>
  </si>
  <si>
    <t>m³</t>
  </si>
  <si>
    <r>
      <t>2. ENDEREÇO DE EXECUÇÃO/ENTREGA:</t>
    </r>
    <r>
      <rPr>
        <sz val="8"/>
        <rFont val="MS Sans Serif"/>
        <family val="2"/>
      </rPr>
      <t xml:space="preserve"> RUA DO ACAMPAMENTO, Nº 02</t>
    </r>
  </si>
  <si>
    <t>Retirada de biombos de 1,20mx1,70m</t>
  </si>
  <si>
    <t xml:space="preserve">Retirada de persianas </t>
  </si>
  <si>
    <t>Desmontagem de divisórias</t>
  </si>
  <si>
    <t>PAREDES</t>
  </si>
  <si>
    <t>BIOMBOS</t>
  </si>
  <si>
    <t>Biombos de alumínio anodizado com pintura eletrostática branca, vidros lisos transparentes 5mm, película listrada (6mm transparente e 12mm branca)</t>
  </si>
  <si>
    <t>Pares de sapatas para biombos</t>
  </si>
  <si>
    <t>Balcão para impressora padrão Banrisul Afinidade</t>
  </si>
  <si>
    <t>Balcão para café padrão Banrisul Afinidade</t>
  </si>
  <si>
    <t>Balcão para recepção padrão Banrisul Afinidade</t>
  </si>
  <si>
    <t>Birô para recepção padrão Banrisul Afinidade</t>
  </si>
  <si>
    <t>Mesa de centro padrão Banrisul Afinidade</t>
  </si>
  <si>
    <t>Biombos padrão Banrisul Afinidade</t>
  </si>
  <si>
    <t>Montagem do leiaute</t>
  </si>
  <si>
    <t>Persianas verticais blackout, lâmina de 9cm, cor branco</t>
  </si>
  <si>
    <t>Madeira</t>
  </si>
  <si>
    <t>Marcenaria</t>
  </si>
  <si>
    <t>8.2</t>
  </si>
  <si>
    <r>
      <t xml:space="preserve">3. PRAZO DE EXECUÇÃO/ENTREGA: </t>
    </r>
    <r>
      <rPr>
        <sz val="8"/>
        <rFont val="MS Sans Serif"/>
        <family val="2"/>
      </rPr>
      <t>60 dias corridos</t>
    </r>
  </si>
  <si>
    <t>6.1.1</t>
  </si>
  <si>
    <t>6.2.1</t>
  </si>
  <si>
    <t>Desmontagem de painéis divisórios fixos de alumínio e vidro (h=2,10m)</t>
  </si>
  <si>
    <t>Retirada de entulhos com descarte adequado</t>
  </si>
  <si>
    <t>Porta de compensado, semi oca, 0,80mx2,10m, de cedrinho, marcos laterais maciços, guarnições e ferragem completa</t>
  </si>
  <si>
    <t>Parede de gesso acartonado, e=10cm, h=2,10m, conforme projeto</t>
  </si>
  <si>
    <t xml:space="preserve">Birôs de atendentes com balcão acoplado, padrão Banrisul Afinidade </t>
  </si>
  <si>
    <t>Instalação da TV</t>
  </si>
  <si>
    <t xml:space="preserve">Transporte de biombos para Canoas, incluindo carregamento e descarregamento </t>
  </si>
  <si>
    <t>Rodapés de madeira 10x2cm, borda boleada</t>
  </si>
  <si>
    <t xml:space="preserve">PROGRAMAÇÃO VISUAL </t>
  </si>
  <si>
    <t>Logo dados+Banrisul Afinidade metálico para parede</t>
  </si>
  <si>
    <t>Adesivo "Banrisul Afinidade" branco, conforme detalhe (porta vidro)</t>
  </si>
  <si>
    <t>Vidro temperado</t>
  </si>
  <si>
    <t>Porta de vidro temperado 96cmx210cmx8mm</t>
  </si>
  <si>
    <t>Dobradiças DG202</t>
  </si>
  <si>
    <t>Fechadura para porta de vidro temperado</t>
  </si>
  <si>
    <t>Mola de piso - DORMA - cor prata - para porta de entrada</t>
  </si>
  <si>
    <t>Puxador de alumínio natural maciço, duplo PD376, Dorma</t>
  </si>
  <si>
    <t>m</t>
  </si>
  <si>
    <t>PAVIMENTAÇÃO</t>
  </si>
  <si>
    <t>Tapete</t>
  </si>
  <si>
    <t>REVESTIMENTO</t>
  </si>
  <si>
    <t>Massa corrida</t>
  </si>
  <si>
    <t>Estrutura de madeira para base de placas de MDF, com distância de 8cm da parede</t>
  </si>
  <si>
    <t>Placas de MDF cor branca para o fundo, conforme projeto</t>
  </si>
  <si>
    <t>Placas de MDF padrão madeira em tiras de 27cm de largura, com bordas de mesmo padrão, conforme projeto</t>
  </si>
  <si>
    <t>Preparação + aplicação de selador (paredes de gesso acartonado)</t>
  </si>
  <si>
    <t>3.2</t>
  </si>
  <si>
    <t>Acabamento superior nas paredes de gesso acartonado</t>
  </si>
  <si>
    <t>Pintura com tinta acrílica semi brilho na cor branca e fosca na cor azul (paredes de gesso acartonado)</t>
  </si>
  <si>
    <t>4.2.1</t>
  </si>
  <si>
    <t>4.2.2</t>
  </si>
  <si>
    <t>4.2.3</t>
  </si>
  <si>
    <t>5.2</t>
  </si>
  <si>
    <t>5.3</t>
  </si>
  <si>
    <t>Preparação + aplicação de massa para madeira (porta)</t>
  </si>
  <si>
    <t>5.4</t>
  </si>
  <si>
    <t>Pintura com tinta esmalte acetinado na cor cinza claro (porta)</t>
  </si>
  <si>
    <t>6.3</t>
  </si>
  <si>
    <t>6.3.1</t>
  </si>
  <si>
    <t>6.3.2</t>
  </si>
  <si>
    <t>6.3.3</t>
  </si>
  <si>
    <t>6.3.4</t>
  </si>
  <si>
    <t>6.3.5</t>
  </si>
  <si>
    <t>6.3.6</t>
  </si>
  <si>
    <t>INTERIOES</t>
  </si>
  <si>
    <t>7.2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</si>
  <si>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</si>
  <si>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</si>
  <si>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</si>
  <si>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</si>
  <si>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</si>
  <si>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</si>
  <si>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</si>
  <si>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</si>
  <si>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8.3</t>
  </si>
  <si>
    <t xml:space="preserve">Persianas </t>
  </si>
  <si>
    <t>8.3.1</t>
  </si>
  <si>
    <t>9.1</t>
  </si>
  <si>
    <t>Placa metálica "Banrisul Afinidade" (fachada)</t>
  </si>
  <si>
    <t>9.2</t>
  </si>
  <si>
    <t>9.3</t>
  </si>
  <si>
    <t>10.1</t>
  </si>
  <si>
    <t>10.2</t>
  </si>
  <si>
    <t>10.3</t>
  </si>
  <si>
    <t>Limpeza permanente da obra</t>
  </si>
  <si>
    <t>1.7</t>
  </si>
  <si>
    <t>Embalar mobiliário a ser recolhido (atual Espaço Afinidade) e transportar para BAGERGS, em Canoas.</t>
  </si>
  <si>
    <t xml:space="preserve">Tapete de 9mm, 250cmx400cm, Beaulieu, linha Baltimore, padrão 922-BB2, acabamento nas bordas
</t>
  </si>
  <si>
    <t>1. OBJETO: OBRAS CIVIS, ELÉTRICAS E LÓGICAS AG. SANTA MARIA</t>
  </si>
  <si>
    <t>OBRAS CIVIS, ELÉTRICAS E LÓGICAS AG. SANTA MARIA</t>
  </si>
  <si>
    <t>OBSERVAÇÕES:</t>
  </si>
  <si>
    <r>
      <t xml:space="preserve">4. HORÁRIO PARA EXECUÇÃO/ENTREGA: </t>
    </r>
    <r>
      <rPr>
        <sz val="8"/>
        <rFont val="MS Sans Serif"/>
        <family val="2"/>
      </rPr>
      <t>Das 19h às 6h nos dias úteis e livre nos sábados, domingos e feriados.</t>
    </r>
  </si>
  <si>
    <t>III</t>
  </si>
  <si>
    <t>1.3.1</t>
  </si>
  <si>
    <t>1.3.2</t>
  </si>
  <si>
    <t xml:space="preserve">          - interruptor simples</t>
  </si>
  <si>
    <t xml:space="preserve">Interruptor simples para instalação em painel </t>
  </si>
  <si>
    <t>1.8</t>
  </si>
  <si>
    <t>1.9</t>
  </si>
  <si>
    <t xml:space="preserve">Caixa 100x50mm (4x2") de embutir na parede de gesso </t>
  </si>
  <si>
    <t>1.10</t>
  </si>
  <si>
    <t>1.11</t>
  </si>
  <si>
    <t>Cabo tipo PP 3x1,5mm².</t>
  </si>
  <si>
    <t xml:space="preserve">Fita de LED </t>
  </si>
  <si>
    <t>INSTALAÇÕES DE ILUMINAÇÃO DE EMERGÊNCIA</t>
  </si>
  <si>
    <t>Módulo Autonomo de emergência 2X20W c/ suporte metalico p/ fixação</t>
  </si>
  <si>
    <t>SUBTOTAL ELÉTRICO:</t>
  </si>
  <si>
    <t>Cabo unipolar flexivel seção 2,5 mm2.</t>
  </si>
  <si>
    <t>Caixa de aluminio 100x100x50mm especídica de canaleta de aluminio</t>
  </si>
  <si>
    <t>Curva 90º específica de canaleta de aluminio</t>
  </si>
  <si>
    <t>Acessório p/ conexão eletroduto/canaleta de aluminio</t>
  </si>
  <si>
    <t>Plug adaptador para tomada padrão brasileiro</t>
  </si>
  <si>
    <t>Cabo UTP cat. 5e</t>
  </si>
  <si>
    <t>Patch Cord 2,5m (Estações de Trabalho)</t>
  </si>
  <si>
    <t>Patch Cord 1,0m (Rack)</t>
  </si>
  <si>
    <t>SUBTOTAL  AUTOMAÇÃO</t>
  </si>
  <si>
    <t xml:space="preserve"> Suporte de canaleta de aluminio com uma tomada RJ45</t>
  </si>
  <si>
    <t>VI</t>
  </si>
  <si>
    <t>INSTALAÇÕES ALARME E CFTV</t>
  </si>
  <si>
    <t>INFRA-ESTRUTURA NECESSÁRIA COM RESPECTIVAS ESPERAS ALARME E CFTV:</t>
  </si>
  <si>
    <t>Caixa passagem condulete ø 25 mm c/tampa cega.</t>
  </si>
  <si>
    <t>Cabo coaxial RG-59/75 omh - 97% malha</t>
  </si>
  <si>
    <t>Cabo elétrico unipolar 1,5mm2</t>
  </si>
  <si>
    <t>Terminal para cabo coaxial tipo BNC</t>
  </si>
  <si>
    <t xml:space="preserve">Spiral tube </t>
  </si>
  <si>
    <t>SUBTOTAL ALARME/CFTV</t>
  </si>
  <si>
    <t>conj.</t>
  </si>
  <si>
    <t xml:space="preserve">Execução de infraestrutura elétrica para atender à tres equipamentos: TV, máquina de café e iluminação com LED para programação visual conforme leiaute apresentado, obedecendo o seguinte critério: Circuito elétrico  individual em cabo unipolar flexível 2,5 mm2 (FNT), com proteção 1x20A, em até 30m de tubulação de ferro galvanizado semi pesado de 25mm(1") com 06 caixas de passagem </t>
  </si>
  <si>
    <t>Espelho de pvc 4x2" (100x50mm) na cor do móvel com:</t>
  </si>
  <si>
    <t xml:space="preserve">          - duas tomadas 2P+T c/ universal novo padrão brasileiro</t>
  </si>
  <si>
    <t>Desmontagem e remontagem de pontos completos de elétrica, automação, lógica e fonia.</t>
  </si>
  <si>
    <t xml:space="preserve">PONTOS ELÉTRICOS ( TOMADAS ) </t>
  </si>
  <si>
    <t>Disjuntor 1x16A - (Tomadas)</t>
  </si>
  <si>
    <t>Condutor unipolar seção 2,5mm² - (iluminação/Tomadas).</t>
  </si>
  <si>
    <t>Caixa tipo condulete com tampa cega: ø 25mm.</t>
  </si>
  <si>
    <t>Eletroduto de ferro:- ø 25mm.</t>
  </si>
  <si>
    <t>INSTALAÇÕES:</t>
  </si>
  <si>
    <t>Desmontagem e remontagem de pontos completos de alarme e cftv.</t>
  </si>
  <si>
    <t>INSTALAÇÕES DE AUTOMAÇÃO (ELÉTRICAS E SINAL) E FONIA.</t>
  </si>
  <si>
    <t>Perfil "L" lado 2cm, nas laterais, como batentes</t>
  </si>
  <si>
    <t>6.1.1.1</t>
  </si>
  <si>
    <t>6.1.1.1.2</t>
  </si>
  <si>
    <t>Painéis divisórios de alumínio anodizado branco, h= 2,10m, vidro liso transparente 5mm, incluindo película, conforme projeto:</t>
  </si>
  <si>
    <t xml:space="preserve">      - Com película jateada</t>
  </si>
  <si>
    <t xml:space="preserve">      - Com película listrada (6mm transparente, 12mm branco)</t>
  </si>
  <si>
    <t>8 -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</si>
  <si>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9 - Os locais eventualmente atingidos durante as obras deverão ser inteiramente recuperados (pintura, reboco, esquadrias, estruturas diversas, dutos do ar condicionado, revestimentos).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</si>
</sst>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#,##0.00;[Red]#,##0.00"/>
    <numFmt numFmtId="186" formatCode="0_);[Red]\(0\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%"/>
    <numFmt numFmtId="192" formatCode="0.0000"/>
    <numFmt numFmtId="193" formatCode="0.00;[Red]0.00"/>
    <numFmt numFmtId="194" formatCode="0.00_);[Red]\(0.00\)"/>
    <numFmt numFmtId="195" formatCode="#,##0.0"/>
    <numFmt numFmtId="196" formatCode="_-* #,##0.00\ [$€]_-;\-* #,##0.00\ [$€]_-;_-* &quot;-&quot;??\ [$€]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96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8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1" fillId="0" borderId="12" xfId="0" applyNumberFormat="1" applyFont="1" applyFill="1" applyBorder="1" applyAlignment="1" applyProtection="1">
      <alignment vertical="center"/>
      <protection hidden="1"/>
    </xf>
    <xf numFmtId="0" fontId="1" fillId="0" borderId="13" xfId="0" applyNumberFormat="1" applyFont="1" applyBorder="1" applyAlignment="1" applyProtection="1">
      <alignment horizontal="left" vertical="center"/>
      <protection hidden="1"/>
    </xf>
    <xf numFmtId="0" fontId="0" fillId="0" borderId="13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1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1" xfId="74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hidden="1"/>
    </xf>
    <xf numFmtId="4" fontId="0" fillId="0" borderId="11" xfId="74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4" fontId="10" fillId="33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184" fontId="1" fillId="33" borderId="14" xfId="0" applyNumberFormat="1" applyFont="1" applyFill="1" applyBorder="1" applyAlignment="1" applyProtection="1">
      <alignment horizontal="center" vertical="center"/>
      <protection hidden="1"/>
    </xf>
    <xf numFmtId="1" fontId="0" fillId="33" borderId="15" xfId="0" applyNumberFormat="1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vertical="top" wrapText="1"/>
      <protection hidden="1"/>
    </xf>
    <xf numFmtId="4" fontId="0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4" fontId="0" fillId="33" borderId="16" xfId="0" applyNumberFormat="1" applyFont="1" applyFill="1" applyBorder="1" applyAlignment="1" applyProtection="1">
      <alignment vertical="center"/>
      <protection hidden="1"/>
    </xf>
    <xf numFmtId="4" fontId="0" fillId="33" borderId="17" xfId="74" applyNumberFormat="1" applyFont="1" applyFill="1" applyBorder="1" applyAlignment="1" applyProtection="1">
      <alignment vertical="center"/>
      <protection hidden="1"/>
    </xf>
    <xf numFmtId="184" fontId="3" fillId="33" borderId="18" xfId="0" applyNumberFormat="1" applyFont="1" applyFill="1" applyBorder="1" applyAlignment="1" applyProtection="1">
      <alignment horizontal="center" vertical="center"/>
      <protection hidden="1"/>
    </xf>
    <xf numFmtId="1" fontId="1" fillId="33" borderId="11" xfId="0" applyNumberFormat="1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vertical="top" wrapText="1"/>
      <protection hidden="1"/>
    </xf>
    <xf numFmtId="4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" fontId="3" fillId="33" borderId="11" xfId="0" applyNumberFormat="1" applyFont="1" applyFill="1" applyBorder="1" applyAlignment="1" applyProtection="1">
      <alignment vertical="center"/>
      <protection hidden="1"/>
    </xf>
    <xf numFmtId="4" fontId="3" fillId="33" borderId="19" xfId="74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84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4" fontId="0" fillId="0" borderId="11" xfId="74" applyNumberFormat="1" applyFont="1" applyFill="1" applyBorder="1" applyAlignment="1" applyProtection="1">
      <alignment horizontal="center" vertical="center"/>
      <protection hidden="1"/>
    </xf>
    <xf numFmtId="40" fontId="0" fillId="0" borderId="11" xfId="74" applyNumberFormat="1" applyFont="1" applyBorder="1" applyAlignment="1" applyProtection="1">
      <alignment horizontal="center" vertical="center"/>
      <protection hidden="1"/>
    </xf>
    <xf numFmtId="4" fontId="0" fillId="0" borderId="11" xfId="74" applyNumberFormat="1" applyFont="1" applyBorder="1" applyAlignment="1" applyProtection="1">
      <alignment horizontal="right" vertical="center"/>
      <protection hidden="1"/>
    </xf>
    <xf numFmtId="4" fontId="0" fillId="0" borderId="19" xfId="74" applyNumberFormat="1" applyFont="1" applyBorder="1" applyAlignment="1" applyProtection="1">
      <alignment horizontal="right" vertical="center"/>
      <protection hidden="1"/>
    </xf>
    <xf numFmtId="184" fontId="0" fillId="0" borderId="18" xfId="0" applyNumberFormat="1" applyFont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40" fontId="0" fillId="0" borderId="11" xfId="74" applyNumberFormat="1" applyFont="1" applyBorder="1" applyAlignment="1" applyProtection="1">
      <alignment horizontal="center" vertical="center"/>
      <protection hidden="1"/>
    </xf>
    <xf numFmtId="4" fontId="0" fillId="0" borderId="11" xfId="74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1" fontId="0" fillId="0" borderId="13" xfId="0" applyNumberFormat="1" applyFont="1" applyBorder="1" applyAlignment="1" applyProtection="1">
      <alignment horizontal="left" vertical="center"/>
      <protection hidden="1"/>
    </xf>
    <xf numFmtId="1" fontId="1" fillId="0" borderId="13" xfId="0" applyNumberFormat="1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vertical="top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vertical="top" wrapText="1"/>
      <protection hidden="1"/>
    </xf>
    <xf numFmtId="40" fontId="1" fillId="0" borderId="19" xfId="74" applyFont="1" applyBorder="1" applyAlignment="1" applyProtection="1">
      <alignment horizontal="right" vertical="center"/>
      <protection hidden="1"/>
    </xf>
    <xf numFmtId="40" fontId="0" fillId="0" borderId="11" xfId="74" applyNumberFormat="1" applyFont="1" applyBorder="1" applyAlignment="1" applyProtection="1">
      <alignment horizontal="right" vertical="center"/>
      <protection hidden="1"/>
    </xf>
    <xf numFmtId="40" fontId="0" fillId="0" borderId="19" xfId="74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center" vertical="top"/>
      <protection hidden="1"/>
    </xf>
    <xf numFmtId="1" fontId="0" fillId="0" borderId="13" xfId="0" applyNumberFormat="1" applyBorder="1" applyAlignment="1" applyProtection="1">
      <alignment horizontal="left" vertical="top"/>
      <protection hidden="1"/>
    </xf>
    <xf numFmtId="4" fontId="0" fillId="0" borderId="11" xfId="0" applyNumberFormat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4" fontId="0" fillId="0" borderId="11" xfId="0" applyNumberFormat="1" applyBorder="1" applyAlignment="1" applyProtection="1">
      <alignment vertical="top"/>
      <protection hidden="1"/>
    </xf>
    <xf numFmtId="4" fontId="0" fillId="0" borderId="11" xfId="0" applyNumberFormat="1" applyFont="1" applyBorder="1" applyAlignment="1" applyProtection="1">
      <alignment/>
      <protection hidden="1"/>
    </xf>
    <xf numFmtId="185" fontId="12" fillId="0" borderId="20" xfId="0" applyNumberFormat="1" applyFont="1" applyBorder="1" applyAlignment="1" applyProtection="1">
      <alignment horizontal="right" vertical="center"/>
      <protection hidden="1"/>
    </xf>
    <xf numFmtId="0" fontId="0" fillId="0" borderId="13" xfId="0" applyNumberFormat="1" applyFont="1" applyBorder="1" applyAlignment="1" applyProtection="1">
      <alignment horizontal="left" vertical="top"/>
      <protection hidden="1"/>
    </xf>
    <xf numFmtId="185" fontId="0" fillId="0" borderId="20" xfId="0" applyNumberFormat="1" applyFont="1" applyBorder="1" applyAlignment="1" applyProtection="1">
      <alignment horizontal="right" vertical="center"/>
      <protection hidden="1"/>
    </xf>
    <xf numFmtId="4" fontId="0" fillId="0" borderId="11" xfId="0" applyNumberFormat="1" applyFont="1" applyBorder="1" applyAlignment="1" applyProtection="1">
      <alignment horizontal="center" vertical="top"/>
      <protection hidden="1"/>
    </xf>
    <xf numFmtId="0" fontId="0" fillId="0" borderId="11" xfId="0" applyFont="1" applyBorder="1" applyAlignment="1" applyProtection="1">
      <alignment horizontal="center" vertical="top"/>
      <protection hidden="1"/>
    </xf>
    <xf numFmtId="4" fontId="0" fillId="0" borderId="11" xfId="0" applyNumberFormat="1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 vertical="top" wrapText="1"/>
      <protection hidden="1"/>
    </xf>
    <xf numFmtId="3" fontId="0" fillId="0" borderId="11" xfId="0" applyNumberFormat="1" applyFont="1" applyBorder="1" applyAlignment="1" applyProtection="1">
      <alignment horizontal="center" vertical="top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4" fontId="0" fillId="0" borderId="11" xfId="74" applyNumberFormat="1" applyFont="1" applyFill="1" applyBorder="1" applyAlignment="1" applyProtection="1">
      <alignment horizontal="center" vertical="center" wrapText="1"/>
      <protection hidden="1"/>
    </xf>
    <xf numFmtId="40" fontId="0" fillId="0" borderId="11" xfId="74" applyNumberFormat="1" applyFont="1" applyBorder="1" applyAlignment="1" applyProtection="1">
      <alignment horizontal="center" vertical="center" wrapText="1"/>
      <protection hidden="1"/>
    </xf>
    <xf numFmtId="185" fontId="12" fillId="0" borderId="20" xfId="0" applyNumberFormat="1" applyFont="1" applyBorder="1" applyAlignment="1" applyProtection="1">
      <alignment horizontal="right" vertical="center" wrapText="1"/>
      <protection hidden="1"/>
    </xf>
    <xf numFmtId="0" fontId="0" fillId="0" borderId="13" xfId="0" applyNumberFormat="1" applyBorder="1" applyAlignment="1" applyProtection="1">
      <alignment horizontal="left" vertical="top"/>
      <protection hidden="1"/>
    </xf>
    <xf numFmtId="1" fontId="0" fillId="0" borderId="15" xfId="0" applyNumberFormat="1" applyBorder="1" applyAlignment="1" applyProtection="1">
      <alignment horizontal="left" vertical="top"/>
      <protection hidden="1"/>
    </xf>
    <xf numFmtId="0" fontId="1" fillId="0" borderId="16" xfId="0" applyFont="1" applyBorder="1" applyAlignment="1" applyProtection="1">
      <alignment vertical="top" wrapText="1"/>
      <protection hidden="1"/>
    </xf>
    <xf numFmtId="4" fontId="1" fillId="0" borderId="11" xfId="0" applyNumberFormat="1" applyFont="1" applyBorder="1" applyAlignment="1" applyProtection="1">
      <alignment vertical="top"/>
      <protection hidden="1"/>
    </xf>
    <xf numFmtId="40" fontId="1" fillId="0" borderId="19" xfId="74" applyFont="1" applyBorder="1" applyAlignment="1" applyProtection="1">
      <alignment vertical="top"/>
      <protection hidden="1"/>
    </xf>
    <xf numFmtId="1" fontId="1" fillId="0" borderId="13" xfId="0" applyNumberFormat="1" applyFont="1" applyBorder="1" applyAlignment="1" applyProtection="1">
      <alignment horizontal="left" vertical="top"/>
      <protection hidden="1"/>
    </xf>
    <xf numFmtId="4" fontId="1" fillId="0" borderId="11" xfId="0" applyNumberFormat="1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 vertical="top"/>
      <protection hidden="1"/>
    </xf>
    <xf numFmtId="1" fontId="0" fillId="0" borderId="13" xfId="0" applyNumberFormat="1" applyFont="1" applyBorder="1" applyAlignment="1" applyProtection="1">
      <alignment horizontal="left" vertical="top"/>
      <protection hidden="1"/>
    </xf>
    <xf numFmtId="40" fontId="0" fillId="0" borderId="19" xfId="74" applyFont="1" applyBorder="1" applyAlignment="1" applyProtection="1">
      <alignment vertical="top"/>
      <protection hidden="1"/>
    </xf>
    <xf numFmtId="4" fontId="0" fillId="0" borderId="11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Font="1" applyBorder="1" applyAlignment="1" applyProtection="1">
      <alignment vertical="top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185" fontId="1" fillId="0" borderId="11" xfId="0" applyNumberFormat="1" applyFont="1" applyBorder="1" applyAlignment="1" applyProtection="1">
      <alignment horizontal="right" vertical="top"/>
      <protection hidden="1"/>
    </xf>
    <xf numFmtId="40" fontId="0" fillId="0" borderId="19" xfId="74" applyBorder="1" applyAlignment="1" applyProtection="1">
      <alignment vertical="top"/>
      <protection hidden="1"/>
    </xf>
    <xf numFmtId="0" fontId="0" fillId="0" borderId="22" xfId="0" applyNumberFormat="1" applyFont="1" applyBorder="1" applyAlignment="1" applyProtection="1">
      <alignment horizontal="left" vertical="top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1" fontId="0" fillId="0" borderId="11" xfId="51" applyNumberFormat="1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1" fontId="0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/>
      <protection hidden="1"/>
    </xf>
    <xf numFmtId="4" fontId="0" fillId="0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40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/>
      <protection locked="0"/>
    </xf>
    <xf numFmtId="185" fontId="0" fillId="0" borderId="21" xfId="0" applyNumberFormat="1" applyFont="1" applyBorder="1" applyAlignment="1" applyProtection="1">
      <alignment/>
      <protection locked="0"/>
    </xf>
    <xf numFmtId="185" fontId="0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4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11" xfId="56" applyFont="1" applyFill="1" applyBorder="1" applyAlignment="1" applyProtection="1">
      <alignment horizontal="left" vertical="center" wrapText="1"/>
      <protection hidden="1"/>
    </xf>
    <xf numFmtId="0" fontId="0" fillId="0" borderId="11" xfId="56" applyFont="1" applyFill="1" applyBorder="1" applyAlignment="1" applyProtection="1">
      <alignment horizontal="left" vertical="center" wrapText="1"/>
      <protection hidden="1"/>
    </xf>
    <xf numFmtId="0" fontId="0" fillId="0" borderId="19" xfId="56" applyFont="1" applyFill="1" applyBorder="1" applyAlignment="1" applyProtection="1">
      <alignment horizontal="left" vertical="center" wrapText="1"/>
      <protection hidden="1"/>
    </xf>
    <xf numFmtId="0" fontId="0" fillId="0" borderId="23" xfId="0" applyNumberFormat="1" applyFont="1" applyBorder="1" applyAlignment="1" applyProtection="1">
      <alignment horizontal="justify" vertical="top" wrapText="1"/>
      <protection hidden="1"/>
    </xf>
    <xf numFmtId="0" fontId="0" fillId="0" borderId="24" xfId="0" applyNumberFormat="1" applyFont="1" applyBorder="1" applyAlignment="1" applyProtection="1">
      <alignment horizontal="justify" vertical="top" wrapText="1"/>
      <protection hidden="1"/>
    </xf>
    <xf numFmtId="0" fontId="0" fillId="0" borderId="25" xfId="0" applyNumberFormat="1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23" xfId="0" applyNumberFormat="1" applyFont="1" applyBorder="1" applyAlignment="1" applyProtection="1">
      <alignment horizontal="justify" vertical="center" wrapText="1"/>
      <protection hidden="1"/>
    </xf>
    <xf numFmtId="0" fontId="0" fillId="0" borderId="24" xfId="0" applyNumberFormat="1" applyFont="1" applyBorder="1" applyAlignment="1" applyProtection="1">
      <alignment horizontal="justify" vertical="center" wrapText="1"/>
      <protection hidden="1"/>
    </xf>
    <xf numFmtId="0" fontId="0" fillId="0" borderId="25" xfId="0" applyNumberFormat="1" applyFont="1" applyBorder="1" applyAlignment="1" applyProtection="1">
      <alignment horizontal="justify" vertical="center" wrapText="1"/>
      <protection hidden="1"/>
    </xf>
    <xf numFmtId="0" fontId="0" fillId="0" borderId="23" xfId="0" applyNumberFormat="1" applyFont="1" applyBorder="1" applyAlignment="1" applyProtection="1">
      <alignment horizontal="justify" vertical="center" wrapText="1"/>
      <protection hidden="1"/>
    </xf>
    <xf numFmtId="0" fontId="0" fillId="0" borderId="23" xfId="0" applyNumberFormat="1" applyFont="1" applyBorder="1" applyAlignment="1" applyProtection="1">
      <alignment horizontal="justify" wrapText="1"/>
      <protection hidden="1"/>
    </xf>
    <xf numFmtId="0" fontId="0" fillId="0" borderId="24" xfId="0" applyNumberFormat="1" applyFont="1" applyBorder="1" applyAlignment="1" applyProtection="1">
      <alignment horizontal="justify" wrapText="1"/>
      <protection hidden="1"/>
    </xf>
    <xf numFmtId="0" fontId="0" fillId="0" borderId="25" xfId="0" applyNumberFormat="1" applyFont="1" applyBorder="1" applyAlignment="1" applyProtection="1">
      <alignment horizontal="justify" wrapText="1"/>
      <protection hidden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2 3" xfId="53"/>
    <cellStyle name="Normal 2 4" xfId="54"/>
    <cellStyle name="Normal 3" xfId="55"/>
    <cellStyle name="Normal 5" xfId="56"/>
    <cellStyle name="Normal 5 2" xfId="57"/>
    <cellStyle name="Normal 5 3" xfId="58"/>
    <cellStyle name="Normal 5 4" xfId="59"/>
    <cellStyle name="Nota" xfId="60"/>
    <cellStyle name="planilhas" xfId="61"/>
    <cellStyle name="Percent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75</xdr:row>
      <xdr:rowOff>0</xdr:rowOff>
    </xdr:from>
    <xdr:to>
      <xdr:col>2</xdr:col>
      <xdr:colOff>2143125</xdr:colOff>
      <xdr:row>75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14163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75</xdr:row>
      <xdr:rowOff>0</xdr:rowOff>
    </xdr:from>
    <xdr:to>
      <xdr:col>2</xdr:col>
      <xdr:colOff>2143125</xdr:colOff>
      <xdr:row>75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009900" y="14163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75</xdr:row>
      <xdr:rowOff>0</xdr:rowOff>
    </xdr:from>
    <xdr:to>
      <xdr:col>2</xdr:col>
      <xdr:colOff>2143125</xdr:colOff>
      <xdr:row>75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009900" y="141636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workbookViewId="0" topLeftCell="A1">
      <selection activeCell="I1" sqref="I1"/>
    </sheetView>
  </sheetViews>
  <sheetFormatPr defaultColWidth="11.421875" defaultRowHeight="12.75"/>
  <cols>
    <col min="1" max="1" width="5.8515625" style="14" customWidth="1"/>
    <col min="2" max="2" width="8.421875" style="107" customWidth="1"/>
    <col min="3" max="3" width="68.140625" style="15" customWidth="1"/>
    <col min="4" max="4" width="9.140625" style="108" customWidth="1"/>
    <col min="5" max="5" width="6.140625" style="14" customWidth="1"/>
    <col min="6" max="6" width="12.421875" style="109" customWidth="1"/>
    <col min="7" max="7" width="12.7109375" style="109" customWidth="1"/>
    <col min="8" max="8" width="15.28125" style="14" customWidth="1"/>
    <col min="9" max="9" width="11.28125" style="15" customWidth="1"/>
    <col min="10" max="248" width="11.421875" style="15" customWidth="1"/>
    <col min="249" max="249" width="56.28125" style="15" customWidth="1"/>
    <col min="250" max="16384" width="11.421875" style="15" customWidth="1"/>
  </cols>
  <sheetData>
    <row r="1" spans="1:8" s="14" customFormat="1" ht="19.5" customHeight="1">
      <c r="A1" s="123" t="s">
        <v>2</v>
      </c>
      <c r="B1" s="123"/>
      <c r="C1" s="123"/>
      <c r="D1" s="123"/>
      <c r="E1" s="123"/>
      <c r="F1" s="123"/>
      <c r="G1" s="123"/>
      <c r="H1" s="123"/>
    </row>
    <row r="2" spans="1:8" ht="13.5" customHeight="1">
      <c r="A2" s="127" t="s">
        <v>140</v>
      </c>
      <c r="B2" s="127"/>
      <c r="C2" s="127"/>
      <c r="D2" s="127"/>
      <c r="E2" s="127"/>
      <c r="F2" s="127"/>
      <c r="G2" s="127"/>
      <c r="H2" s="127"/>
    </row>
    <row r="3" spans="1:8" ht="12.75">
      <c r="A3" s="128" t="s">
        <v>50</v>
      </c>
      <c r="B3" s="128"/>
      <c r="C3" s="128"/>
      <c r="D3" s="128"/>
      <c r="E3" s="128"/>
      <c r="F3" s="128"/>
      <c r="G3" s="128"/>
      <c r="H3" s="128"/>
    </row>
    <row r="4" spans="1:8" ht="15.75" customHeight="1">
      <c r="A4" s="128" t="s">
        <v>69</v>
      </c>
      <c r="B4" s="128"/>
      <c r="C4" s="128"/>
      <c r="D4" s="128"/>
      <c r="E4" s="128"/>
      <c r="F4" s="128"/>
      <c r="G4" s="128"/>
      <c r="H4" s="128"/>
    </row>
    <row r="5" spans="1:8" ht="12" customHeight="1">
      <c r="A5" s="128" t="s">
        <v>143</v>
      </c>
      <c r="B5" s="128"/>
      <c r="C5" s="128"/>
      <c r="D5" s="128"/>
      <c r="E5" s="128"/>
      <c r="F5" s="128"/>
      <c r="G5" s="128"/>
      <c r="H5" s="128"/>
    </row>
    <row r="6" spans="1:8" ht="23.25" customHeight="1">
      <c r="A6" s="127" t="s">
        <v>47</v>
      </c>
      <c r="B6" s="135"/>
      <c r="C6" s="135"/>
      <c r="D6" s="135"/>
      <c r="E6" s="135"/>
      <c r="F6" s="135"/>
      <c r="G6" s="135"/>
      <c r="H6" s="135"/>
    </row>
    <row r="7" spans="1:8" ht="13.5" customHeight="1">
      <c r="A7" s="127" t="s">
        <v>48</v>
      </c>
      <c r="B7" s="127"/>
      <c r="C7" s="127"/>
      <c r="D7" s="127"/>
      <c r="E7" s="127"/>
      <c r="F7" s="127"/>
      <c r="G7" s="127"/>
      <c r="H7" s="127"/>
    </row>
    <row r="8" spans="1:8" s="17" customFormat="1" ht="15" customHeight="1">
      <c r="A8" s="124" t="s">
        <v>3</v>
      </c>
      <c r="B8" s="125"/>
      <c r="C8" s="124" t="s">
        <v>4</v>
      </c>
      <c r="D8" s="126" t="s">
        <v>5</v>
      </c>
      <c r="E8" s="124" t="s">
        <v>6</v>
      </c>
      <c r="F8" s="126" t="s">
        <v>7</v>
      </c>
      <c r="G8" s="126"/>
      <c r="H8" s="16" t="s">
        <v>8</v>
      </c>
    </row>
    <row r="9" spans="1:8" s="17" customFormat="1" ht="13.5" customHeight="1">
      <c r="A9" s="124"/>
      <c r="B9" s="125"/>
      <c r="C9" s="124"/>
      <c r="D9" s="126"/>
      <c r="E9" s="124"/>
      <c r="F9" s="18" t="s">
        <v>9</v>
      </c>
      <c r="G9" s="18" t="s">
        <v>10</v>
      </c>
      <c r="H9" s="19"/>
    </row>
    <row r="10" spans="1:8" ht="13.5" customHeight="1">
      <c r="A10" s="20" t="s">
        <v>11</v>
      </c>
      <c r="B10" s="21"/>
      <c r="C10" s="22" t="s">
        <v>141</v>
      </c>
      <c r="D10" s="23"/>
      <c r="E10" s="24"/>
      <c r="F10" s="25"/>
      <c r="G10" s="25"/>
      <c r="H10" s="26"/>
    </row>
    <row r="11" spans="1:8" s="34" customFormat="1" ht="12.75">
      <c r="A11" s="27"/>
      <c r="B11" s="28" t="s">
        <v>14</v>
      </c>
      <c r="C11" s="29" t="s">
        <v>1</v>
      </c>
      <c r="D11" s="30"/>
      <c r="E11" s="31"/>
      <c r="F11" s="32"/>
      <c r="G11" s="32"/>
      <c r="H11" s="33"/>
    </row>
    <row r="12" spans="1:8" s="34" customFormat="1" ht="12.75">
      <c r="A12" s="35"/>
      <c r="B12" s="36">
        <v>1</v>
      </c>
      <c r="C12" s="37" t="s">
        <v>33</v>
      </c>
      <c r="D12" s="38"/>
      <c r="E12" s="39"/>
      <c r="F12" s="40"/>
      <c r="G12" s="40"/>
      <c r="H12" s="41"/>
    </row>
    <row r="13" spans="1:8" ht="12.75" customHeight="1">
      <c r="A13" s="42"/>
      <c r="B13" s="43" t="s">
        <v>15</v>
      </c>
      <c r="C13" s="44" t="s">
        <v>72</v>
      </c>
      <c r="D13" s="38">
        <v>55</v>
      </c>
      <c r="E13" s="45" t="s">
        <v>12</v>
      </c>
      <c r="F13" s="46" t="s">
        <v>30</v>
      </c>
      <c r="G13" s="11"/>
      <c r="H13" s="41">
        <f aca="true" t="shared" si="0" ref="H13:H35">SUM(F13:G13)*D13</f>
        <v>0</v>
      </c>
    </row>
    <row r="14" spans="1:8" ht="12.75">
      <c r="A14" s="42"/>
      <c r="B14" s="43" t="s">
        <v>16</v>
      </c>
      <c r="C14" s="44" t="s">
        <v>51</v>
      </c>
      <c r="D14" s="38">
        <v>100</v>
      </c>
      <c r="E14" s="45" t="s">
        <v>13</v>
      </c>
      <c r="F14" s="46" t="s">
        <v>30</v>
      </c>
      <c r="G14" s="11"/>
      <c r="H14" s="41">
        <f t="shared" si="0"/>
        <v>0</v>
      </c>
    </row>
    <row r="15" spans="1:8" s="48" customFormat="1" ht="12.75">
      <c r="A15" s="42"/>
      <c r="B15" s="43" t="s">
        <v>17</v>
      </c>
      <c r="C15" s="47" t="s">
        <v>52</v>
      </c>
      <c r="D15" s="2">
        <v>90</v>
      </c>
      <c r="E15" s="6" t="s">
        <v>12</v>
      </c>
      <c r="F15" s="9" t="s">
        <v>30</v>
      </c>
      <c r="G15" s="110"/>
      <c r="H15" s="41">
        <f t="shared" si="0"/>
        <v>0</v>
      </c>
    </row>
    <row r="16" spans="1:8" s="48" customFormat="1" ht="15" customHeight="1">
      <c r="A16" s="42"/>
      <c r="B16" s="43" t="s">
        <v>21</v>
      </c>
      <c r="C16" s="44" t="s">
        <v>78</v>
      </c>
      <c r="D16" s="2">
        <v>100</v>
      </c>
      <c r="E16" s="6" t="s">
        <v>13</v>
      </c>
      <c r="F16" s="9" t="s">
        <v>30</v>
      </c>
      <c r="G16" s="110"/>
      <c r="H16" s="41">
        <f t="shared" si="0"/>
        <v>0</v>
      </c>
    </row>
    <row r="17" spans="1:8" s="48" customFormat="1" ht="12.75">
      <c r="A17" s="42"/>
      <c r="B17" s="43" t="s">
        <v>22</v>
      </c>
      <c r="C17" s="47" t="s">
        <v>53</v>
      </c>
      <c r="D17" s="2">
        <v>12</v>
      </c>
      <c r="E17" s="6" t="s">
        <v>12</v>
      </c>
      <c r="F17" s="9" t="s">
        <v>30</v>
      </c>
      <c r="G17" s="110"/>
      <c r="H17" s="41">
        <f t="shared" si="0"/>
        <v>0</v>
      </c>
    </row>
    <row r="18" spans="1:8" s="48" customFormat="1" ht="12.75">
      <c r="A18" s="42"/>
      <c r="B18" s="49" t="s">
        <v>31</v>
      </c>
      <c r="C18" s="47" t="s">
        <v>73</v>
      </c>
      <c r="D18" s="2">
        <v>10</v>
      </c>
      <c r="E18" s="6" t="s">
        <v>49</v>
      </c>
      <c r="F18" s="9" t="s">
        <v>30</v>
      </c>
      <c r="G18" s="110"/>
      <c r="H18" s="41">
        <f t="shared" si="0"/>
        <v>0</v>
      </c>
    </row>
    <row r="19" spans="1:8" s="48" customFormat="1" ht="25.5">
      <c r="A19" s="42"/>
      <c r="B19" s="49" t="s">
        <v>137</v>
      </c>
      <c r="C19" s="44" t="s">
        <v>138</v>
      </c>
      <c r="D19" s="2">
        <v>1</v>
      </c>
      <c r="E19" s="6" t="s">
        <v>41</v>
      </c>
      <c r="F19" s="111"/>
      <c r="G19" s="110"/>
      <c r="H19" s="41">
        <f t="shared" si="0"/>
        <v>0</v>
      </c>
    </row>
    <row r="20" spans="1:8" s="48" customFormat="1" ht="12.75">
      <c r="A20" s="42"/>
      <c r="B20" s="50">
        <v>2</v>
      </c>
      <c r="C20" s="51" t="s">
        <v>90</v>
      </c>
      <c r="D20" s="2"/>
      <c r="E20" s="6"/>
      <c r="F20" s="9"/>
      <c r="G20" s="10"/>
      <c r="H20" s="41"/>
    </row>
    <row r="21" spans="1:8" s="48" customFormat="1" ht="12.75">
      <c r="A21" s="42"/>
      <c r="B21" s="49" t="s">
        <v>18</v>
      </c>
      <c r="C21" s="44" t="s">
        <v>79</v>
      </c>
      <c r="D21" s="2">
        <v>33</v>
      </c>
      <c r="E21" s="52" t="s">
        <v>89</v>
      </c>
      <c r="F21" s="111"/>
      <c r="G21" s="110"/>
      <c r="H21" s="41">
        <f t="shared" si="0"/>
        <v>0</v>
      </c>
    </row>
    <row r="22" spans="1:8" s="48" customFormat="1" ht="12.75">
      <c r="A22" s="42"/>
      <c r="B22" s="4">
        <v>3</v>
      </c>
      <c r="C22" s="37" t="s">
        <v>54</v>
      </c>
      <c r="D22" s="2"/>
      <c r="E22" s="52"/>
      <c r="F22" s="7"/>
      <c r="G22" s="7"/>
      <c r="H22" s="41"/>
    </row>
    <row r="23" spans="1:8" s="48" customFormat="1" ht="12.75">
      <c r="A23" s="42"/>
      <c r="B23" s="5" t="s">
        <v>19</v>
      </c>
      <c r="C23" s="44" t="s">
        <v>75</v>
      </c>
      <c r="D23" s="2">
        <v>35</v>
      </c>
      <c r="E23" s="52" t="s">
        <v>12</v>
      </c>
      <c r="F23" s="112"/>
      <c r="G23" s="112"/>
      <c r="H23" s="41">
        <f t="shared" si="0"/>
        <v>0</v>
      </c>
    </row>
    <row r="24" spans="1:8" s="48" customFormat="1" ht="12.75">
      <c r="A24" s="42"/>
      <c r="B24" s="5" t="s">
        <v>98</v>
      </c>
      <c r="C24" s="44" t="s">
        <v>99</v>
      </c>
      <c r="D24" s="2">
        <v>15</v>
      </c>
      <c r="E24" s="52" t="s">
        <v>89</v>
      </c>
      <c r="F24" s="112"/>
      <c r="G24" s="112"/>
      <c r="H24" s="41">
        <f t="shared" si="0"/>
        <v>0</v>
      </c>
    </row>
    <row r="25" spans="1:8" s="48" customFormat="1" ht="12.75">
      <c r="A25" s="42"/>
      <c r="B25" s="50">
        <v>4</v>
      </c>
      <c r="C25" s="51" t="s">
        <v>92</v>
      </c>
      <c r="D25" s="2"/>
      <c r="E25" s="6"/>
      <c r="F25" s="9"/>
      <c r="G25" s="10"/>
      <c r="H25" s="41"/>
    </row>
    <row r="26" spans="1:8" s="48" customFormat="1" ht="12.75">
      <c r="A26" s="42"/>
      <c r="B26" s="49" t="s">
        <v>23</v>
      </c>
      <c r="C26" s="47" t="s">
        <v>93</v>
      </c>
      <c r="D26" s="2">
        <v>35</v>
      </c>
      <c r="E26" s="6" t="s">
        <v>12</v>
      </c>
      <c r="F26" s="111"/>
      <c r="G26" s="110"/>
      <c r="H26" s="41">
        <f t="shared" si="0"/>
        <v>0</v>
      </c>
    </row>
    <row r="27" spans="1:8" s="48" customFormat="1" ht="12.75">
      <c r="A27" s="42"/>
      <c r="B27" s="49" t="s">
        <v>29</v>
      </c>
      <c r="C27" s="47" t="s">
        <v>66</v>
      </c>
      <c r="D27" s="2"/>
      <c r="E27" s="6"/>
      <c r="F27" s="9"/>
      <c r="G27" s="10"/>
      <c r="H27" s="41"/>
    </row>
    <row r="28" spans="1:8" s="48" customFormat="1" ht="25.5">
      <c r="A28" s="42"/>
      <c r="B28" s="49" t="s">
        <v>101</v>
      </c>
      <c r="C28" s="44" t="s">
        <v>94</v>
      </c>
      <c r="D28" s="2">
        <v>10</v>
      </c>
      <c r="E28" s="6" t="s">
        <v>12</v>
      </c>
      <c r="F28" s="111"/>
      <c r="G28" s="110"/>
      <c r="H28" s="41">
        <f t="shared" si="0"/>
        <v>0</v>
      </c>
    </row>
    <row r="29" spans="1:8" s="48" customFormat="1" ht="12.75">
      <c r="A29" s="42"/>
      <c r="B29" s="49" t="s">
        <v>102</v>
      </c>
      <c r="C29" s="44" t="s">
        <v>95</v>
      </c>
      <c r="D29" s="2">
        <v>6</v>
      </c>
      <c r="E29" s="6" t="s">
        <v>12</v>
      </c>
      <c r="F29" s="111"/>
      <c r="G29" s="110"/>
      <c r="H29" s="41">
        <f t="shared" si="0"/>
        <v>0</v>
      </c>
    </row>
    <row r="30" spans="1:8" s="48" customFormat="1" ht="25.5">
      <c r="A30" s="42"/>
      <c r="B30" s="49" t="s">
        <v>103</v>
      </c>
      <c r="C30" s="44" t="s">
        <v>96</v>
      </c>
      <c r="D30" s="2">
        <v>10</v>
      </c>
      <c r="E30" s="6" t="s">
        <v>12</v>
      </c>
      <c r="F30" s="111"/>
      <c r="G30" s="110"/>
      <c r="H30" s="41">
        <f t="shared" si="0"/>
        <v>0</v>
      </c>
    </row>
    <row r="31" spans="1:8" s="48" customFormat="1" ht="12.75">
      <c r="A31" s="42"/>
      <c r="B31" s="50">
        <v>5</v>
      </c>
      <c r="C31" s="37" t="s">
        <v>34</v>
      </c>
      <c r="D31" s="2"/>
      <c r="E31" s="6"/>
      <c r="F31" s="9"/>
      <c r="G31" s="10"/>
      <c r="H31" s="41"/>
    </row>
    <row r="32" spans="1:8" s="48" customFormat="1" ht="12.75">
      <c r="A32" s="42"/>
      <c r="B32" s="49" t="s">
        <v>36</v>
      </c>
      <c r="C32" s="44" t="s">
        <v>97</v>
      </c>
      <c r="D32" s="2">
        <v>80</v>
      </c>
      <c r="E32" s="52" t="s">
        <v>12</v>
      </c>
      <c r="F32" s="112"/>
      <c r="G32" s="110"/>
      <c r="H32" s="41">
        <f>SUM(F32:G32)*D32</f>
        <v>0</v>
      </c>
    </row>
    <row r="33" spans="1:8" s="48" customFormat="1" ht="25.5">
      <c r="A33" s="42"/>
      <c r="B33" s="49" t="s">
        <v>104</v>
      </c>
      <c r="C33" s="44" t="s">
        <v>100</v>
      </c>
      <c r="D33" s="2">
        <v>80</v>
      </c>
      <c r="E33" s="52" t="s">
        <v>12</v>
      </c>
      <c r="F33" s="112"/>
      <c r="G33" s="110"/>
      <c r="H33" s="41">
        <f>SUM(F33:G33)*D33</f>
        <v>0</v>
      </c>
    </row>
    <row r="34" spans="1:8" s="48" customFormat="1" ht="12.75">
      <c r="A34" s="42"/>
      <c r="B34" s="49" t="s">
        <v>105</v>
      </c>
      <c r="C34" s="44" t="s">
        <v>106</v>
      </c>
      <c r="D34" s="2">
        <v>5</v>
      </c>
      <c r="E34" s="6" t="s">
        <v>12</v>
      </c>
      <c r="F34" s="111"/>
      <c r="G34" s="110"/>
      <c r="H34" s="41">
        <f t="shared" si="0"/>
        <v>0</v>
      </c>
    </row>
    <row r="35" spans="1:8" s="48" customFormat="1" ht="12.75">
      <c r="A35" s="42"/>
      <c r="B35" s="49" t="s">
        <v>107</v>
      </c>
      <c r="C35" s="44" t="s">
        <v>108</v>
      </c>
      <c r="D35" s="2">
        <v>5</v>
      </c>
      <c r="E35" s="6" t="s">
        <v>12</v>
      </c>
      <c r="F35" s="111"/>
      <c r="G35" s="110"/>
      <c r="H35" s="41">
        <f t="shared" si="0"/>
        <v>0</v>
      </c>
    </row>
    <row r="36" spans="1:8" s="48" customFormat="1" ht="12.75">
      <c r="A36" s="42"/>
      <c r="B36" s="4">
        <v>6</v>
      </c>
      <c r="C36" s="53" t="s">
        <v>24</v>
      </c>
      <c r="D36" s="2"/>
      <c r="E36" s="54"/>
      <c r="F36" s="7"/>
      <c r="G36" s="7"/>
      <c r="H36" s="41"/>
    </row>
    <row r="37" spans="1:8" s="48" customFormat="1" ht="12.75">
      <c r="A37" s="42"/>
      <c r="B37" s="5" t="s">
        <v>37</v>
      </c>
      <c r="C37" s="55" t="s">
        <v>35</v>
      </c>
      <c r="D37" s="2"/>
      <c r="E37" s="54"/>
      <c r="F37" s="7"/>
      <c r="G37" s="7"/>
      <c r="H37" s="41"/>
    </row>
    <row r="38" spans="1:8" s="48" customFormat="1" ht="27" customHeight="1">
      <c r="A38" s="42"/>
      <c r="B38" s="5" t="s">
        <v>70</v>
      </c>
      <c r="C38" s="55" t="s">
        <v>194</v>
      </c>
      <c r="D38" s="2"/>
      <c r="E38" s="54"/>
      <c r="F38" s="7"/>
      <c r="G38" s="7"/>
      <c r="H38" s="41"/>
    </row>
    <row r="39" spans="1:8" s="48" customFormat="1" ht="15" customHeight="1">
      <c r="A39" s="42"/>
      <c r="B39" s="5" t="s">
        <v>192</v>
      </c>
      <c r="C39" s="55" t="s">
        <v>195</v>
      </c>
      <c r="D39" s="2">
        <v>73</v>
      </c>
      <c r="E39" s="52" t="s">
        <v>12</v>
      </c>
      <c r="F39" s="112"/>
      <c r="G39" s="112"/>
      <c r="H39" s="41">
        <f>SUM(F39:G39)*D39</f>
        <v>0</v>
      </c>
    </row>
    <row r="40" spans="1:8" s="48" customFormat="1" ht="14.25" customHeight="1">
      <c r="A40" s="42"/>
      <c r="B40" s="5" t="s">
        <v>193</v>
      </c>
      <c r="C40" s="55" t="s">
        <v>196</v>
      </c>
      <c r="D40" s="2">
        <v>55</v>
      </c>
      <c r="E40" s="52" t="s">
        <v>12</v>
      </c>
      <c r="F40" s="112"/>
      <c r="G40" s="112"/>
      <c r="H40" s="41">
        <f>SUM(F40:G40)*D40</f>
        <v>0</v>
      </c>
    </row>
    <row r="41" spans="1:8" s="48" customFormat="1" ht="14.25" customHeight="1">
      <c r="A41" s="42"/>
      <c r="B41" s="5" t="s">
        <v>38</v>
      </c>
      <c r="C41" s="55" t="s">
        <v>66</v>
      </c>
      <c r="D41" s="2"/>
      <c r="E41" s="52"/>
      <c r="F41" s="7"/>
      <c r="G41" s="7"/>
      <c r="H41" s="41"/>
    </row>
    <row r="42" spans="1:8" s="48" customFormat="1" ht="27" customHeight="1">
      <c r="A42" s="42"/>
      <c r="B42" s="5" t="s">
        <v>71</v>
      </c>
      <c r="C42" s="55" t="s">
        <v>74</v>
      </c>
      <c r="D42" s="2">
        <v>1</v>
      </c>
      <c r="E42" s="52" t="s">
        <v>13</v>
      </c>
      <c r="F42" s="112"/>
      <c r="G42" s="112"/>
      <c r="H42" s="41">
        <f>SUM(F42:G42)*D42</f>
        <v>0</v>
      </c>
    </row>
    <row r="43" spans="1:8" s="48" customFormat="1" ht="13.5" customHeight="1">
      <c r="A43" s="42"/>
      <c r="B43" s="5" t="s">
        <v>109</v>
      </c>
      <c r="C43" s="55" t="s">
        <v>83</v>
      </c>
      <c r="D43" s="2"/>
      <c r="E43" s="52"/>
      <c r="F43" s="7"/>
      <c r="G43" s="7"/>
      <c r="H43" s="41"/>
    </row>
    <row r="44" spans="1:8" s="48" customFormat="1" ht="13.5" customHeight="1">
      <c r="A44" s="42"/>
      <c r="B44" s="5" t="s">
        <v>110</v>
      </c>
      <c r="C44" s="55" t="s">
        <v>84</v>
      </c>
      <c r="D44" s="2">
        <v>1</v>
      </c>
      <c r="E44" s="52" t="s">
        <v>13</v>
      </c>
      <c r="F44" s="112"/>
      <c r="G44" s="112"/>
      <c r="H44" s="41">
        <f aca="true" t="shared" si="1" ref="H44:H49">SUM(F44:G44)*D44</f>
        <v>0</v>
      </c>
    </row>
    <row r="45" spans="1:8" s="48" customFormat="1" ht="13.5" customHeight="1">
      <c r="A45" s="42"/>
      <c r="B45" s="5" t="s">
        <v>111</v>
      </c>
      <c r="C45" s="55" t="s">
        <v>191</v>
      </c>
      <c r="D45" s="2">
        <v>4.2</v>
      </c>
      <c r="E45" s="52" t="s">
        <v>89</v>
      </c>
      <c r="F45" s="112"/>
      <c r="G45" s="112"/>
      <c r="H45" s="41">
        <f t="shared" si="1"/>
        <v>0</v>
      </c>
    </row>
    <row r="46" spans="1:8" s="48" customFormat="1" ht="13.5" customHeight="1">
      <c r="A46" s="42"/>
      <c r="B46" s="5" t="s">
        <v>112</v>
      </c>
      <c r="C46" s="55" t="s">
        <v>85</v>
      </c>
      <c r="D46" s="2">
        <v>3</v>
      </c>
      <c r="E46" s="52" t="s">
        <v>13</v>
      </c>
      <c r="F46" s="112"/>
      <c r="G46" s="112"/>
      <c r="H46" s="41">
        <f t="shared" si="1"/>
        <v>0</v>
      </c>
    </row>
    <row r="47" spans="1:8" s="48" customFormat="1" ht="13.5" customHeight="1">
      <c r="A47" s="42"/>
      <c r="B47" s="5" t="s">
        <v>113</v>
      </c>
      <c r="C47" s="55" t="s">
        <v>86</v>
      </c>
      <c r="D47" s="2">
        <v>1</v>
      </c>
      <c r="E47" s="52" t="s">
        <v>13</v>
      </c>
      <c r="F47" s="112"/>
      <c r="G47" s="112"/>
      <c r="H47" s="41">
        <f t="shared" si="1"/>
        <v>0</v>
      </c>
    </row>
    <row r="48" spans="1:8" s="48" customFormat="1" ht="13.5" customHeight="1">
      <c r="A48" s="42"/>
      <c r="B48" s="5" t="s">
        <v>114</v>
      </c>
      <c r="C48" s="55" t="s">
        <v>87</v>
      </c>
      <c r="D48" s="2">
        <v>1</v>
      </c>
      <c r="E48" s="52" t="s">
        <v>13</v>
      </c>
      <c r="F48" s="112"/>
      <c r="G48" s="112"/>
      <c r="H48" s="41">
        <f t="shared" si="1"/>
        <v>0</v>
      </c>
    </row>
    <row r="49" spans="1:8" s="48" customFormat="1" ht="13.5" customHeight="1">
      <c r="A49" s="42"/>
      <c r="B49" s="5" t="s">
        <v>115</v>
      </c>
      <c r="C49" s="55" t="s">
        <v>88</v>
      </c>
      <c r="D49" s="2">
        <v>1</v>
      </c>
      <c r="E49" s="52" t="s">
        <v>13</v>
      </c>
      <c r="F49" s="112"/>
      <c r="G49" s="112"/>
      <c r="H49" s="41">
        <f t="shared" si="1"/>
        <v>0</v>
      </c>
    </row>
    <row r="50" spans="1:8" s="48" customFormat="1" ht="12.75">
      <c r="A50" s="42"/>
      <c r="B50" s="4">
        <v>7</v>
      </c>
      <c r="C50" s="37" t="s">
        <v>55</v>
      </c>
      <c r="D50" s="2"/>
      <c r="E50" s="52"/>
      <c r="F50" s="7"/>
      <c r="G50" s="7"/>
      <c r="H50" s="41"/>
    </row>
    <row r="51" spans="1:8" s="48" customFormat="1" ht="38.25">
      <c r="A51" s="42"/>
      <c r="B51" s="5" t="s">
        <v>39</v>
      </c>
      <c r="C51" s="44" t="s">
        <v>56</v>
      </c>
      <c r="D51" s="2">
        <v>43</v>
      </c>
      <c r="E51" s="52" t="s">
        <v>13</v>
      </c>
      <c r="F51" s="112"/>
      <c r="G51" s="112"/>
      <c r="H51" s="41">
        <f>SUM(F51:G51)*D51</f>
        <v>0</v>
      </c>
    </row>
    <row r="52" spans="1:8" s="48" customFormat="1" ht="12.75">
      <c r="A52" s="42"/>
      <c r="B52" s="5" t="s">
        <v>117</v>
      </c>
      <c r="C52" s="44" t="s">
        <v>57</v>
      </c>
      <c r="D52" s="2">
        <v>78</v>
      </c>
      <c r="E52" s="52" t="s">
        <v>13</v>
      </c>
      <c r="F52" s="112"/>
      <c r="G52" s="112"/>
      <c r="H52" s="41">
        <f>SUM(F52:G52)*D52</f>
        <v>0</v>
      </c>
    </row>
    <row r="53" spans="1:8" s="48" customFormat="1" ht="12.75">
      <c r="A53" s="42"/>
      <c r="B53" s="4">
        <v>8</v>
      </c>
      <c r="C53" s="37" t="s">
        <v>116</v>
      </c>
      <c r="D53" s="2"/>
      <c r="E53" s="52"/>
      <c r="F53" s="7"/>
      <c r="G53" s="7"/>
      <c r="H53" s="41"/>
    </row>
    <row r="54" spans="1:8" s="48" customFormat="1" ht="12.75">
      <c r="A54" s="42"/>
      <c r="B54" s="5" t="s">
        <v>40</v>
      </c>
      <c r="C54" s="44" t="s">
        <v>67</v>
      </c>
      <c r="D54" s="2"/>
      <c r="E54" s="52"/>
      <c r="F54" s="7"/>
      <c r="G54" s="7"/>
      <c r="H54" s="41"/>
    </row>
    <row r="55" spans="1:8" s="48" customFormat="1" ht="13.5" customHeight="1">
      <c r="A55" s="42"/>
      <c r="B55" s="5" t="s">
        <v>118</v>
      </c>
      <c r="C55" s="44" t="s">
        <v>76</v>
      </c>
      <c r="D55" s="2">
        <v>4</v>
      </c>
      <c r="E55" s="52" t="s">
        <v>13</v>
      </c>
      <c r="F55" s="112"/>
      <c r="G55" s="10" t="s">
        <v>30</v>
      </c>
      <c r="H55" s="41">
        <f aca="true" t="shared" si="2" ref="H55:H63">SUM(F55:G55)*D55</f>
        <v>0</v>
      </c>
    </row>
    <row r="56" spans="1:8" s="48" customFormat="1" ht="12.75">
      <c r="A56" s="42"/>
      <c r="B56" s="5" t="s">
        <v>119</v>
      </c>
      <c r="C56" s="44" t="s">
        <v>63</v>
      </c>
      <c r="D56" s="2">
        <v>4</v>
      </c>
      <c r="E56" s="52" t="s">
        <v>13</v>
      </c>
      <c r="F56" s="112"/>
      <c r="G56" s="10" t="s">
        <v>30</v>
      </c>
      <c r="H56" s="41">
        <f t="shared" si="2"/>
        <v>0</v>
      </c>
    </row>
    <row r="57" spans="1:8" s="48" customFormat="1" ht="12.75">
      <c r="A57" s="42"/>
      <c r="B57" s="5" t="s">
        <v>120</v>
      </c>
      <c r="C57" s="44" t="s">
        <v>58</v>
      </c>
      <c r="D57" s="2">
        <v>1</v>
      </c>
      <c r="E57" s="52" t="s">
        <v>13</v>
      </c>
      <c r="F57" s="112"/>
      <c r="G57" s="10" t="s">
        <v>30</v>
      </c>
      <c r="H57" s="41">
        <f t="shared" si="2"/>
        <v>0</v>
      </c>
    </row>
    <row r="58" spans="1:8" s="48" customFormat="1" ht="12.75">
      <c r="A58" s="42"/>
      <c r="B58" s="5" t="s">
        <v>121</v>
      </c>
      <c r="C58" s="44" t="s">
        <v>59</v>
      </c>
      <c r="D58" s="2">
        <v>1</v>
      </c>
      <c r="E58" s="52" t="s">
        <v>13</v>
      </c>
      <c r="F58" s="112"/>
      <c r="G58" s="10" t="s">
        <v>30</v>
      </c>
      <c r="H58" s="41">
        <f t="shared" si="2"/>
        <v>0</v>
      </c>
    </row>
    <row r="59" spans="1:8" s="48" customFormat="1" ht="12.75">
      <c r="A59" s="42"/>
      <c r="B59" s="5" t="s">
        <v>122</v>
      </c>
      <c r="C59" s="44" t="s">
        <v>60</v>
      </c>
      <c r="D59" s="2">
        <v>1</v>
      </c>
      <c r="E59" s="52" t="s">
        <v>13</v>
      </c>
      <c r="F59" s="112"/>
      <c r="G59" s="10" t="s">
        <v>30</v>
      </c>
      <c r="H59" s="41">
        <f t="shared" si="2"/>
        <v>0</v>
      </c>
    </row>
    <row r="60" spans="1:8" s="48" customFormat="1" ht="12.75">
      <c r="A60" s="42"/>
      <c r="B60" s="5" t="s">
        <v>123</v>
      </c>
      <c r="C60" s="44" t="s">
        <v>61</v>
      </c>
      <c r="D60" s="2">
        <v>1</v>
      </c>
      <c r="E60" s="52" t="s">
        <v>13</v>
      </c>
      <c r="F60" s="112"/>
      <c r="G60" s="10" t="s">
        <v>30</v>
      </c>
      <c r="H60" s="41">
        <f t="shared" si="2"/>
        <v>0</v>
      </c>
    </row>
    <row r="61" spans="1:8" s="48" customFormat="1" ht="12.75">
      <c r="A61" s="42"/>
      <c r="B61" s="5" t="s">
        <v>124</v>
      </c>
      <c r="C61" s="44" t="s">
        <v>62</v>
      </c>
      <c r="D61" s="2">
        <v>1</v>
      </c>
      <c r="E61" s="52" t="s">
        <v>13</v>
      </c>
      <c r="F61" s="112"/>
      <c r="G61" s="10" t="s">
        <v>30</v>
      </c>
      <c r="H61" s="41">
        <f t="shared" si="2"/>
        <v>0</v>
      </c>
    </row>
    <row r="62" spans="1:8" s="48" customFormat="1" ht="12.75">
      <c r="A62" s="42"/>
      <c r="B62" s="5" t="s">
        <v>68</v>
      </c>
      <c r="C62" s="44" t="s">
        <v>91</v>
      </c>
      <c r="D62" s="2"/>
      <c r="E62" s="52"/>
      <c r="F62" s="7"/>
      <c r="G62" s="10"/>
      <c r="H62" s="41"/>
    </row>
    <row r="63" spans="1:8" s="48" customFormat="1" ht="26.25" customHeight="1">
      <c r="A63" s="42"/>
      <c r="B63" s="5" t="s">
        <v>125</v>
      </c>
      <c r="C63" s="56" t="s">
        <v>139</v>
      </c>
      <c r="D63" s="2">
        <v>1</v>
      </c>
      <c r="E63" s="52" t="s">
        <v>13</v>
      </c>
      <c r="F63" s="112"/>
      <c r="G63" s="10" t="s">
        <v>30</v>
      </c>
      <c r="H63" s="41">
        <f t="shared" si="2"/>
        <v>0</v>
      </c>
    </row>
    <row r="64" spans="1:8" s="48" customFormat="1" ht="14.25" customHeight="1">
      <c r="A64" s="42"/>
      <c r="B64" s="5" t="s">
        <v>126</v>
      </c>
      <c r="C64" s="56" t="s">
        <v>127</v>
      </c>
      <c r="D64" s="2"/>
      <c r="E64" s="52"/>
      <c r="F64" s="7"/>
      <c r="G64" s="10"/>
      <c r="H64" s="41"/>
    </row>
    <row r="65" spans="1:8" s="48" customFormat="1" ht="13.5" customHeight="1">
      <c r="A65" s="42"/>
      <c r="B65" s="5" t="s">
        <v>128</v>
      </c>
      <c r="C65" s="44" t="s">
        <v>65</v>
      </c>
      <c r="D65" s="2">
        <v>90</v>
      </c>
      <c r="E65" s="52" t="s">
        <v>12</v>
      </c>
      <c r="F65" s="112"/>
      <c r="G65" s="110"/>
      <c r="H65" s="41">
        <f>SUM(F65:G65)*D65</f>
        <v>0</v>
      </c>
    </row>
    <row r="66" spans="1:8" s="48" customFormat="1" ht="12.75">
      <c r="A66" s="42"/>
      <c r="B66" s="4">
        <v>9</v>
      </c>
      <c r="C66" s="37" t="s">
        <v>80</v>
      </c>
      <c r="D66" s="2"/>
      <c r="E66" s="52"/>
      <c r="F66" s="7"/>
      <c r="G66" s="10"/>
      <c r="H66" s="41"/>
    </row>
    <row r="67" spans="1:8" s="48" customFormat="1" ht="12.75">
      <c r="A67" s="42"/>
      <c r="B67" s="5" t="s">
        <v>129</v>
      </c>
      <c r="C67" s="44" t="s">
        <v>130</v>
      </c>
      <c r="D67" s="2">
        <v>1</v>
      </c>
      <c r="E67" s="52" t="s">
        <v>13</v>
      </c>
      <c r="F67" s="112"/>
      <c r="G67" s="10" t="s">
        <v>30</v>
      </c>
      <c r="H67" s="41">
        <f>SUM(F67:G67)*D67</f>
        <v>0</v>
      </c>
    </row>
    <row r="68" spans="1:8" s="48" customFormat="1" ht="12.75">
      <c r="A68" s="42"/>
      <c r="B68" s="5" t="s">
        <v>131</v>
      </c>
      <c r="C68" s="44" t="s">
        <v>81</v>
      </c>
      <c r="D68" s="2">
        <v>1</v>
      </c>
      <c r="E68" s="52" t="s">
        <v>13</v>
      </c>
      <c r="F68" s="112"/>
      <c r="G68" s="110"/>
      <c r="H68" s="41">
        <f>SUM(F68:G68)*D68</f>
        <v>0</v>
      </c>
    </row>
    <row r="69" spans="1:8" s="48" customFormat="1" ht="12.75">
      <c r="A69" s="42"/>
      <c r="B69" s="5" t="s">
        <v>132</v>
      </c>
      <c r="C69" s="44" t="s">
        <v>82</v>
      </c>
      <c r="D69" s="2">
        <v>1</v>
      </c>
      <c r="E69" s="52" t="s">
        <v>13</v>
      </c>
      <c r="F69" s="112"/>
      <c r="G69" s="110"/>
      <c r="H69" s="41">
        <f>SUM(F69:G69)*D69</f>
        <v>0</v>
      </c>
    </row>
    <row r="70" spans="1:8" s="48" customFormat="1" ht="12.75">
      <c r="A70" s="42"/>
      <c r="B70" s="4">
        <v>10</v>
      </c>
      <c r="C70" s="37" t="s">
        <v>0</v>
      </c>
      <c r="D70" s="2"/>
      <c r="E70" s="57"/>
      <c r="F70" s="7"/>
      <c r="G70" s="7"/>
      <c r="H70" s="41"/>
    </row>
    <row r="71" spans="1:8" s="48" customFormat="1" ht="12.75">
      <c r="A71" s="42"/>
      <c r="B71" s="43" t="s">
        <v>133</v>
      </c>
      <c r="C71" s="56" t="s">
        <v>64</v>
      </c>
      <c r="D71" s="38">
        <v>1</v>
      </c>
      <c r="E71" s="45" t="s">
        <v>41</v>
      </c>
      <c r="F71" s="46" t="s">
        <v>30</v>
      </c>
      <c r="G71" s="112"/>
      <c r="H71" s="41">
        <f>SUM(F71:G71)*D71</f>
        <v>0</v>
      </c>
    </row>
    <row r="72" spans="1:8" s="48" customFormat="1" ht="12.75">
      <c r="A72" s="42"/>
      <c r="B72" s="43" t="s">
        <v>134</v>
      </c>
      <c r="C72" s="56" t="s">
        <v>77</v>
      </c>
      <c r="D72" s="38">
        <v>1</v>
      </c>
      <c r="E72" s="45" t="s">
        <v>13</v>
      </c>
      <c r="F72" s="11"/>
      <c r="G72" s="112"/>
      <c r="H72" s="41">
        <f>SUM(F72:G72)*D72</f>
        <v>0</v>
      </c>
    </row>
    <row r="73" spans="1:8" s="48" customFormat="1" ht="12.75">
      <c r="A73" s="42"/>
      <c r="B73" s="43" t="s">
        <v>135</v>
      </c>
      <c r="C73" s="56" t="s">
        <v>136</v>
      </c>
      <c r="D73" s="38">
        <v>640</v>
      </c>
      <c r="E73" s="45" t="s">
        <v>12</v>
      </c>
      <c r="F73" s="13"/>
      <c r="G73" s="112"/>
      <c r="H73" s="41">
        <f>SUM(F73:G73)*D73</f>
        <v>0</v>
      </c>
    </row>
    <row r="74" spans="1:8" s="48" customFormat="1" ht="12.75">
      <c r="A74" s="42"/>
      <c r="B74" s="58"/>
      <c r="C74" s="59" t="s">
        <v>32</v>
      </c>
      <c r="D74" s="38"/>
      <c r="E74" s="45"/>
      <c r="F74" s="8">
        <f>SUMPRODUCT(F13:F73,D13:D73)</f>
        <v>0</v>
      </c>
      <c r="G74" s="8">
        <f>SUMPRODUCT(G13:G73,D13:D73)</f>
        <v>0</v>
      </c>
      <c r="H74" s="60">
        <f>SUM(H13:H73)</f>
        <v>0</v>
      </c>
    </row>
    <row r="75" spans="1:8" s="48" customFormat="1" ht="12.75">
      <c r="A75" s="42"/>
      <c r="B75" s="36" t="s">
        <v>44</v>
      </c>
      <c r="C75" s="59" t="s">
        <v>43</v>
      </c>
      <c r="D75" s="38"/>
      <c r="E75" s="45"/>
      <c r="F75" s="61"/>
      <c r="G75" s="1"/>
      <c r="H75" s="62"/>
    </row>
    <row r="76" spans="1:8" s="12" customFormat="1" ht="12.75" customHeight="1">
      <c r="A76" s="63"/>
      <c r="B76" s="64">
        <v>1</v>
      </c>
      <c r="C76" s="44" t="s">
        <v>183</v>
      </c>
      <c r="D76" s="65"/>
      <c r="E76" s="66"/>
      <c r="F76" s="67"/>
      <c r="G76" s="68"/>
      <c r="H76" s="69"/>
    </row>
    <row r="77" spans="1:8" s="12" customFormat="1" ht="12.75" customHeight="1">
      <c r="A77" s="63"/>
      <c r="B77" s="70" t="s">
        <v>15</v>
      </c>
      <c r="C77" s="44" t="s">
        <v>184</v>
      </c>
      <c r="D77" s="65">
        <v>3</v>
      </c>
      <c r="E77" s="66" t="s">
        <v>13</v>
      </c>
      <c r="F77" s="113"/>
      <c r="G77" s="114"/>
      <c r="H77" s="71">
        <f aca="true" t="shared" si="3" ref="H77:H91">SUM(F77,G77)*D77</f>
        <v>0</v>
      </c>
    </row>
    <row r="78" spans="1:8" s="12" customFormat="1" ht="12.75" customHeight="1">
      <c r="A78" s="63"/>
      <c r="B78" s="70" t="s">
        <v>16</v>
      </c>
      <c r="C78" s="44" t="s">
        <v>185</v>
      </c>
      <c r="D78" s="72">
        <v>500</v>
      </c>
      <c r="E78" s="73" t="s">
        <v>89</v>
      </c>
      <c r="F78" s="115"/>
      <c r="G78" s="114"/>
      <c r="H78" s="71">
        <f t="shared" si="3"/>
        <v>0</v>
      </c>
    </row>
    <row r="79" spans="1:8" s="12" customFormat="1" ht="12.75" customHeight="1">
      <c r="A79" s="63"/>
      <c r="B79" s="70" t="s">
        <v>17</v>
      </c>
      <c r="C79" s="44" t="s">
        <v>180</v>
      </c>
      <c r="D79" s="65"/>
      <c r="E79" s="66"/>
      <c r="F79" s="67"/>
      <c r="G79" s="68"/>
      <c r="H79" s="71"/>
    </row>
    <row r="80" spans="1:8" s="12" customFormat="1" ht="12.75" customHeight="1">
      <c r="A80" s="63"/>
      <c r="B80" s="70" t="s">
        <v>145</v>
      </c>
      <c r="C80" s="75" t="s">
        <v>147</v>
      </c>
      <c r="D80" s="65">
        <v>3</v>
      </c>
      <c r="E80" s="66" t="s">
        <v>13</v>
      </c>
      <c r="F80" s="113"/>
      <c r="G80" s="114"/>
      <c r="H80" s="71">
        <f t="shared" si="3"/>
        <v>0</v>
      </c>
    </row>
    <row r="81" spans="1:8" s="12" customFormat="1" ht="12.75" customHeight="1">
      <c r="A81" s="63"/>
      <c r="B81" s="70" t="s">
        <v>146</v>
      </c>
      <c r="C81" s="44" t="s">
        <v>181</v>
      </c>
      <c r="D81" s="65">
        <v>6</v>
      </c>
      <c r="E81" s="66" t="s">
        <v>13</v>
      </c>
      <c r="F81" s="113"/>
      <c r="G81" s="114"/>
      <c r="H81" s="71">
        <f t="shared" si="3"/>
        <v>0</v>
      </c>
    </row>
    <row r="82" spans="1:8" s="12" customFormat="1" ht="12.75" customHeight="1">
      <c r="A82" s="63"/>
      <c r="B82" s="70" t="s">
        <v>21</v>
      </c>
      <c r="C82" s="44" t="s">
        <v>148</v>
      </c>
      <c r="D82" s="76">
        <v>2</v>
      </c>
      <c r="E82" s="73" t="s">
        <v>13</v>
      </c>
      <c r="F82" s="115"/>
      <c r="G82" s="114"/>
      <c r="H82" s="71">
        <f t="shared" si="3"/>
        <v>0</v>
      </c>
    </row>
    <row r="83" spans="1:8" s="12" customFormat="1" ht="12.75" customHeight="1">
      <c r="A83" s="63"/>
      <c r="B83" s="70" t="s">
        <v>22</v>
      </c>
      <c r="C83" s="75" t="s">
        <v>151</v>
      </c>
      <c r="D83" s="65">
        <v>10</v>
      </c>
      <c r="E83" s="66" t="s">
        <v>13</v>
      </c>
      <c r="F83" s="113"/>
      <c r="G83" s="114"/>
      <c r="H83" s="71">
        <f t="shared" si="3"/>
        <v>0</v>
      </c>
    </row>
    <row r="84" spans="1:8" s="12" customFormat="1" ht="12.75" customHeight="1">
      <c r="A84" s="63"/>
      <c r="B84" s="70" t="s">
        <v>31</v>
      </c>
      <c r="C84" s="44" t="s">
        <v>186</v>
      </c>
      <c r="D84" s="65">
        <v>12</v>
      </c>
      <c r="E84" s="66" t="s">
        <v>89</v>
      </c>
      <c r="F84" s="113"/>
      <c r="G84" s="114"/>
      <c r="H84" s="71">
        <f t="shared" si="3"/>
        <v>0</v>
      </c>
    </row>
    <row r="85" spans="1:8" s="12" customFormat="1" ht="12.75" customHeight="1">
      <c r="A85" s="63"/>
      <c r="B85" s="70" t="s">
        <v>137</v>
      </c>
      <c r="C85" s="44" t="s">
        <v>187</v>
      </c>
      <c r="D85" s="65">
        <v>24</v>
      </c>
      <c r="E85" s="66" t="s">
        <v>89</v>
      </c>
      <c r="F85" s="113"/>
      <c r="G85" s="114"/>
      <c r="H85" s="71">
        <f t="shared" si="3"/>
        <v>0</v>
      </c>
    </row>
    <row r="86" spans="1:8" s="12" customFormat="1" ht="12.75" customHeight="1">
      <c r="A86" s="63"/>
      <c r="B86" s="70" t="s">
        <v>149</v>
      </c>
      <c r="C86" s="75" t="s">
        <v>154</v>
      </c>
      <c r="D86" s="65">
        <v>50</v>
      </c>
      <c r="E86" s="66" t="s">
        <v>89</v>
      </c>
      <c r="F86" s="113"/>
      <c r="G86" s="114"/>
      <c r="H86" s="71">
        <f t="shared" si="3"/>
        <v>0</v>
      </c>
    </row>
    <row r="87" spans="1:8" s="12" customFormat="1" ht="25.5">
      <c r="A87" s="63"/>
      <c r="B87" s="5" t="s">
        <v>150</v>
      </c>
      <c r="C87" s="44" t="s">
        <v>182</v>
      </c>
      <c r="D87" s="77">
        <v>26</v>
      </c>
      <c r="E87" s="66" t="s">
        <v>89</v>
      </c>
      <c r="F87" s="116"/>
      <c r="G87" s="117"/>
      <c r="H87" s="71">
        <f t="shared" si="3"/>
        <v>0</v>
      </c>
    </row>
    <row r="88" spans="1:8" s="48" customFormat="1" ht="66" customHeight="1">
      <c r="A88" s="42"/>
      <c r="B88" s="5" t="s">
        <v>152</v>
      </c>
      <c r="C88" s="56" t="s">
        <v>179</v>
      </c>
      <c r="D88" s="78">
        <v>1</v>
      </c>
      <c r="E88" s="79" t="s">
        <v>178</v>
      </c>
      <c r="F88" s="118"/>
      <c r="G88" s="119"/>
      <c r="H88" s="80">
        <f>SUM(F88,G88)*D88</f>
        <v>0</v>
      </c>
    </row>
    <row r="89" spans="1:8" s="12" customFormat="1" ht="12.75" customHeight="1">
      <c r="A89" s="63"/>
      <c r="B89" s="70" t="s">
        <v>153</v>
      </c>
      <c r="C89" s="44" t="s">
        <v>155</v>
      </c>
      <c r="D89" s="76">
        <v>15</v>
      </c>
      <c r="E89" s="73" t="s">
        <v>89</v>
      </c>
      <c r="F89" s="115"/>
      <c r="G89" s="114"/>
      <c r="H89" s="71">
        <f t="shared" si="3"/>
        <v>0</v>
      </c>
    </row>
    <row r="90" spans="1:8" s="12" customFormat="1" ht="12.75" customHeight="1">
      <c r="A90" s="63"/>
      <c r="B90" s="64">
        <v>2</v>
      </c>
      <c r="C90" s="75" t="s">
        <v>156</v>
      </c>
      <c r="D90" s="65"/>
      <c r="E90" s="66"/>
      <c r="F90" s="67"/>
      <c r="G90" s="68"/>
      <c r="H90" s="71"/>
    </row>
    <row r="91" spans="1:8" s="12" customFormat="1" ht="12.75" customHeight="1">
      <c r="A91" s="63"/>
      <c r="B91" s="81" t="s">
        <v>18</v>
      </c>
      <c r="C91" s="75" t="s">
        <v>157</v>
      </c>
      <c r="D91" s="65">
        <v>4</v>
      </c>
      <c r="E91" s="66" t="s">
        <v>13</v>
      </c>
      <c r="F91" s="113"/>
      <c r="G91" s="114"/>
      <c r="H91" s="71">
        <f t="shared" si="3"/>
        <v>0</v>
      </c>
    </row>
    <row r="92" spans="1:8" s="12" customFormat="1" ht="12.75" customHeight="1">
      <c r="A92" s="63"/>
      <c r="B92" s="82"/>
      <c r="C92" s="83" t="s">
        <v>158</v>
      </c>
      <c r="D92" s="65"/>
      <c r="E92" s="66"/>
      <c r="F92" s="84">
        <f>SUMPRODUCT(F77:F91,D77:D91)</f>
        <v>0</v>
      </c>
      <c r="G92" s="84">
        <f>SUMPRODUCT(G77:G91,D77:D91)</f>
        <v>0</v>
      </c>
      <c r="H92" s="85">
        <f>SUM(H77:H91)</f>
        <v>0</v>
      </c>
    </row>
    <row r="93" spans="1:8" s="12" customFormat="1" ht="12.75" customHeight="1">
      <c r="A93" s="63"/>
      <c r="B93" s="86" t="s">
        <v>144</v>
      </c>
      <c r="C93" s="37" t="s">
        <v>190</v>
      </c>
      <c r="D93" s="87"/>
      <c r="E93" s="88"/>
      <c r="F93" s="84"/>
      <c r="G93" s="84"/>
      <c r="H93" s="85"/>
    </row>
    <row r="94" spans="1:8" s="12" customFormat="1" ht="12.75" customHeight="1">
      <c r="A94" s="63"/>
      <c r="B94" s="89">
        <v>1</v>
      </c>
      <c r="C94" s="44" t="s">
        <v>188</v>
      </c>
      <c r="D94" s="72"/>
      <c r="E94" s="73"/>
      <c r="F94" s="74"/>
      <c r="G94" s="74"/>
      <c r="H94" s="90"/>
    </row>
    <row r="95" spans="1:8" s="12" customFormat="1" ht="12.75" customHeight="1">
      <c r="A95" s="63"/>
      <c r="B95" s="89" t="s">
        <v>15</v>
      </c>
      <c r="C95" s="44" t="s">
        <v>159</v>
      </c>
      <c r="D95" s="72">
        <v>400</v>
      </c>
      <c r="E95" s="73" t="s">
        <v>89</v>
      </c>
      <c r="F95" s="115"/>
      <c r="G95" s="114"/>
      <c r="H95" s="71">
        <f>SUM(F95,G95)*D95</f>
        <v>0</v>
      </c>
    </row>
    <row r="96" spans="1:8" s="12" customFormat="1" ht="12.75" customHeight="1">
      <c r="A96" s="63"/>
      <c r="B96" s="70" t="s">
        <v>16</v>
      </c>
      <c r="C96" s="44" t="s">
        <v>160</v>
      </c>
      <c r="D96" s="72">
        <v>8</v>
      </c>
      <c r="E96" s="73" t="s">
        <v>13</v>
      </c>
      <c r="F96" s="115"/>
      <c r="G96" s="114"/>
      <c r="H96" s="71">
        <f aca="true" t="shared" si="4" ref="H96:H103">SUM(F96,G96)*D96</f>
        <v>0</v>
      </c>
    </row>
    <row r="97" spans="1:8" s="12" customFormat="1" ht="12.75" customHeight="1">
      <c r="A97" s="63"/>
      <c r="B97" s="70" t="s">
        <v>17</v>
      </c>
      <c r="C97" s="44" t="s">
        <v>161</v>
      </c>
      <c r="D97" s="72">
        <v>5</v>
      </c>
      <c r="E97" s="73" t="s">
        <v>13</v>
      </c>
      <c r="F97" s="115"/>
      <c r="G97" s="114"/>
      <c r="H97" s="71">
        <f t="shared" si="4"/>
        <v>0</v>
      </c>
    </row>
    <row r="98" spans="1:8" s="12" customFormat="1" ht="12.75" customHeight="1">
      <c r="A98" s="63"/>
      <c r="B98" s="70" t="s">
        <v>21</v>
      </c>
      <c r="C98" s="44" t="s">
        <v>162</v>
      </c>
      <c r="D98" s="72">
        <v>3</v>
      </c>
      <c r="E98" s="73" t="s">
        <v>13</v>
      </c>
      <c r="F98" s="120"/>
      <c r="G98" s="114"/>
      <c r="H98" s="71">
        <f t="shared" si="4"/>
        <v>0</v>
      </c>
    </row>
    <row r="99" spans="1:8" s="12" customFormat="1" ht="12.75" customHeight="1">
      <c r="A99" s="63"/>
      <c r="B99" s="70" t="s">
        <v>22</v>
      </c>
      <c r="C99" s="44" t="s">
        <v>163</v>
      </c>
      <c r="D99" s="91">
        <v>5</v>
      </c>
      <c r="E99" s="73" t="s">
        <v>13</v>
      </c>
      <c r="F99" s="115"/>
      <c r="G99" s="114"/>
      <c r="H99" s="71">
        <f t="shared" si="4"/>
        <v>0</v>
      </c>
    </row>
    <row r="100" spans="1:8" s="12" customFormat="1" ht="12.75" customHeight="1">
      <c r="A100" s="63"/>
      <c r="B100" s="70" t="s">
        <v>31</v>
      </c>
      <c r="C100" s="44" t="s">
        <v>164</v>
      </c>
      <c r="D100" s="72">
        <v>500</v>
      </c>
      <c r="E100" s="73" t="s">
        <v>89</v>
      </c>
      <c r="F100" s="121"/>
      <c r="G100" s="114"/>
      <c r="H100" s="71">
        <f t="shared" si="4"/>
        <v>0</v>
      </c>
    </row>
    <row r="101" spans="1:8" s="12" customFormat="1" ht="12.75" customHeight="1">
      <c r="A101" s="63"/>
      <c r="B101" s="70" t="s">
        <v>137</v>
      </c>
      <c r="C101" s="92" t="s">
        <v>168</v>
      </c>
      <c r="D101" s="93">
        <v>5</v>
      </c>
      <c r="E101" s="94" t="s">
        <v>13</v>
      </c>
      <c r="F101" s="122"/>
      <c r="G101" s="119"/>
      <c r="H101" s="80">
        <f>SUM(F101,G101)*D101</f>
        <v>0</v>
      </c>
    </row>
    <row r="102" spans="1:8" s="12" customFormat="1" ht="12.75" customHeight="1">
      <c r="A102" s="63"/>
      <c r="B102" s="70" t="s">
        <v>149</v>
      </c>
      <c r="C102" s="44" t="s">
        <v>165</v>
      </c>
      <c r="D102" s="72">
        <v>5</v>
      </c>
      <c r="E102" s="73" t="s">
        <v>13</v>
      </c>
      <c r="F102" s="115"/>
      <c r="G102" s="114"/>
      <c r="H102" s="71">
        <f t="shared" si="4"/>
        <v>0</v>
      </c>
    </row>
    <row r="103" spans="1:8" s="12" customFormat="1" ht="12.75" customHeight="1">
      <c r="A103" s="63"/>
      <c r="B103" s="70" t="s">
        <v>150</v>
      </c>
      <c r="C103" s="44" t="s">
        <v>166</v>
      </c>
      <c r="D103" s="72">
        <v>5</v>
      </c>
      <c r="E103" s="73" t="s">
        <v>13</v>
      </c>
      <c r="F103" s="115"/>
      <c r="G103" s="114"/>
      <c r="H103" s="71">
        <f t="shared" si="4"/>
        <v>0</v>
      </c>
    </row>
    <row r="104" spans="1:8" s="12" customFormat="1" ht="12.75" customHeight="1">
      <c r="A104" s="63"/>
      <c r="B104" s="64"/>
      <c r="C104" s="37" t="s">
        <v>167</v>
      </c>
      <c r="D104" s="65"/>
      <c r="E104" s="66"/>
      <c r="F104" s="95">
        <f>SUMPRODUCT(F95:F103,D95:D103)</f>
        <v>0</v>
      </c>
      <c r="G104" s="95">
        <f>SUMPRODUCT(G95:G103,D95:D103)</f>
        <v>0</v>
      </c>
      <c r="H104" s="85">
        <f>SUM(H95:H103)</f>
        <v>0</v>
      </c>
    </row>
    <row r="105" spans="1:8" s="12" customFormat="1" ht="12.75" customHeight="1">
      <c r="A105" s="63"/>
      <c r="B105" s="86" t="s">
        <v>169</v>
      </c>
      <c r="C105" s="37" t="s">
        <v>170</v>
      </c>
      <c r="D105" s="87"/>
      <c r="E105" s="88"/>
      <c r="F105" s="84"/>
      <c r="G105" s="84"/>
      <c r="H105" s="85"/>
    </row>
    <row r="106" spans="1:8" s="12" customFormat="1" ht="25.5">
      <c r="A106" s="63"/>
      <c r="B106" s="64">
        <v>1</v>
      </c>
      <c r="C106" s="75" t="s">
        <v>171</v>
      </c>
      <c r="D106" s="65"/>
      <c r="E106" s="66"/>
      <c r="F106" s="67"/>
      <c r="G106" s="67"/>
      <c r="H106" s="96"/>
    </row>
    <row r="107" spans="1:8" s="12" customFormat="1" ht="12.75" customHeight="1">
      <c r="A107" s="63"/>
      <c r="B107" s="97" t="s">
        <v>15</v>
      </c>
      <c r="C107" s="44" t="s">
        <v>189</v>
      </c>
      <c r="D107" s="72">
        <v>10</v>
      </c>
      <c r="E107" s="73" t="s">
        <v>89</v>
      </c>
      <c r="F107" s="115"/>
      <c r="G107" s="114"/>
      <c r="H107" s="69">
        <f aca="true" t="shared" si="5" ref="H107:H112">SUM(F107,G107)*D107</f>
        <v>0</v>
      </c>
    </row>
    <row r="108" spans="1:8" s="12" customFormat="1" ht="12.75" customHeight="1">
      <c r="A108" s="63"/>
      <c r="B108" s="97" t="s">
        <v>16</v>
      </c>
      <c r="C108" s="75" t="s">
        <v>172</v>
      </c>
      <c r="D108" s="65">
        <v>10</v>
      </c>
      <c r="E108" s="66" t="s">
        <v>13</v>
      </c>
      <c r="F108" s="113"/>
      <c r="G108" s="114"/>
      <c r="H108" s="69">
        <f t="shared" si="5"/>
        <v>0</v>
      </c>
    </row>
    <row r="109" spans="1:8" s="12" customFormat="1" ht="12.75" customHeight="1">
      <c r="A109" s="63"/>
      <c r="B109" s="97" t="s">
        <v>17</v>
      </c>
      <c r="C109" s="75" t="s">
        <v>173</v>
      </c>
      <c r="D109" s="65">
        <v>200</v>
      </c>
      <c r="E109" s="66" t="s">
        <v>89</v>
      </c>
      <c r="F109" s="113"/>
      <c r="G109" s="114"/>
      <c r="H109" s="69">
        <f t="shared" si="5"/>
        <v>0</v>
      </c>
    </row>
    <row r="110" spans="1:8" s="12" customFormat="1" ht="12.75" customHeight="1">
      <c r="A110" s="63"/>
      <c r="B110" s="97" t="s">
        <v>21</v>
      </c>
      <c r="C110" s="75" t="s">
        <v>174</v>
      </c>
      <c r="D110" s="65">
        <v>400</v>
      </c>
      <c r="E110" s="66" t="s">
        <v>89</v>
      </c>
      <c r="F110" s="113"/>
      <c r="G110" s="114"/>
      <c r="H110" s="69">
        <f t="shared" si="5"/>
        <v>0</v>
      </c>
    </row>
    <row r="111" spans="1:8" s="12" customFormat="1" ht="12.75" customHeight="1">
      <c r="A111" s="63"/>
      <c r="B111" s="97" t="s">
        <v>22</v>
      </c>
      <c r="C111" s="75" t="s">
        <v>175</v>
      </c>
      <c r="D111" s="65">
        <v>10</v>
      </c>
      <c r="E111" s="66" t="s">
        <v>13</v>
      </c>
      <c r="F111" s="113"/>
      <c r="G111" s="114"/>
      <c r="H111" s="69">
        <f t="shared" si="5"/>
        <v>0</v>
      </c>
    </row>
    <row r="112" spans="1:8" s="12" customFormat="1" ht="12.75" customHeight="1">
      <c r="A112" s="63"/>
      <c r="B112" s="97" t="s">
        <v>31</v>
      </c>
      <c r="C112" s="75" t="s">
        <v>176</v>
      </c>
      <c r="D112" s="65">
        <v>3</v>
      </c>
      <c r="E112" s="66" t="s">
        <v>89</v>
      </c>
      <c r="F112" s="113"/>
      <c r="G112" s="114"/>
      <c r="H112" s="69">
        <f t="shared" si="5"/>
        <v>0</v>
      </c>
    </row>
    <row r="113" spans="1:8" s="12" customFormat="1" ht="12.75" customHeight="1">
      <c r="A113" s="63"/>
      <c r="B113" s="64"/>
      <c r="C113" s="37" t="s">
        <v>177</v>
      </c>
      <c r="D113" s="65"/>
      <c r="E113" s="66"/>
      <c r="F113" s="84">
        <f>SUMPRODUCT(F107:F112,D107:D112)</f>
        <v>0</v>
      </c>
      <c r="G113" s="84">
        <f>SUMPRODUCT(G107:G112,D107:D112)</f>
        <v>0</v>
      </c>
      <c r="H113" s="85">
        <f>SUM(H107:H112)</f>
        <v>0</v>
      </c>
    </row>
    <row r="114" spans="1:8" s="48" customFormat="1" ht="12.75">
      <c r="A114" s="42"/>
      <c r="B114" s="58"/>
      <c r="C114" s="59" t="s">
        <v>42</v>
      </c>
      <c r="D114" s="38"/>
      <c r="E114" s="45"/>
      <c r="F114" s="8">
        <f>SUM(F92,F104,F113)</f>
        <v>0</v>
      </c>
      <c r="G114" s="8">
        <f>SUM(G92,G104,G113)</f>
        <v>0</v>
      </c>
      <c r="H114" s="60">
        <f>SUM(H92,H104,H113)</f>
        <v>0</v>
      </c>
    </row>
    <row r="115" spans="1:8" s="12" customFormat="1" ht="12.75">
      <c r="A115" s="98"/>
      <c r="B115" s="99"/>
      <c r="C115" s="129" t="s">
        <v>142</v>
      </c>
      <c r="D115" s="130"/>
      <c r="E115" s="130"/>
      <c r="F115" s="130"/>
      <c r="G115" s="130"/>
      <c r="H115" s="131"/>
    </row>
    <row r="116" spans="1:8" s="12" customFormat="1" ht="51.75" customHeight="1">
      <c r="A116" s="100"/>
      <c r="B116" s="43"/>
      <c r="C116" s="132" t="s">
        <v>25</v>
      </c>
      <c r="D116" s="133"/>
      <c r="E116" s="133"/>
      <c r="F116" s="133"/>
      <c r="G116" s="133"/>
      <c r="H116" s="134"/>
    </row>
    <row r="117" spans="1:8" s="12" customFormat="1" ht="12.75">
      <c r="A117" s="100"/>
      <c r="B117" s="43"/>
      <c r="C117" s="139" t="s">
        <v>26</v>
      </c>
      <c r="D117" s="137"/>
      <c r="E117" s="137"/>
      <c r="F117" s="137"/>
      <c r="G117" s="137"/>
      <c r="H117" s="138"/>
    </row>
    <row r="118" spans="1:8" s="12" customFormat="1" ht="12.75">
      <c r="A118" s="100"/>
      <c r="B118" s="43"/>
      <c r="C118" s="140" t="s">
        <v>45</v>
      </c>
      <c r="D118" s="141"/>
      <c r="E118" s="141"/>
      <c r="F118" s="141"/>
      <c r="G118" s="141"/>
      <c r="H118" s="142"/>
    </row>
    <row r="119" spans="1:8" s="12" customFormat="1" ht="12" customHeight="1">
      <c r="A119" s="100"/>
      <c r="B119" s="43"/>
      <c r="C119" s="136" t="s">
        <v>46</v>
      </c>
      <c r="D119" s="137"/>
      <c r="E119" s="137"/>
      <c r="F119" s="137"/>
      <c r="G119" s="137"/>
      <c r="H119" s="138"/>
    </row>
    <row r="120" spans="1:8" s="12" customFormat="1" ht="12.75" customHeight="1">
      <c r="A120" s="100"/>
      <c r="B120" s="43"/>
      <c r="C120" s="139" t="s">
        <v>27</v>
      </c>
      <c r="D120" s="137"/>
      <c r="E120" s="137"/>
      <c r="F120" s="137"/>
      <c r="G120" s="137"/>
      <c r="H120" s="138"/>
    </row>
    <row r="121" spans="1:8" s="12" customFormat="1" ht="25.5" customHeight="1">
      <c r="A121" s="100"/>
      <c r="B121" s="43"/>
      <c r="C121" s="139" t="s">
        <v>28</v>
      </c>
      <c r="D121" s="137"/>
      <c r="E121" s="137"/>
      <c r="F121" s="137"/>
      <c r="G121" s="137"/>
      <c r="H121" s="138"/>
    </row>
    <row r="122" spans="1:8" s="12" customFormat="1" ht="26.25" customHeight="1">
      <c r="A122" s="100"/>
      <c r="B122" s="43"/>
      <c r="C122" s="136" t="s">
        <v>197</v>
      </c>
      <c r="D122" s="137"/>
      <c r="E122" s="137"/>
      <c r="F122" s="137"/>
      <c r="G122" s="137"/>
      <c r="H122" s="138"/>
    </row>
    <row r="123" spans="1:8" s="12" customFormat="1" ht="25.5" customHeight="1">
      <c r="A123" s="100"/>
      <c r="B123" s="43"/>
      <c r="C123" s="136" t="s">
        <v>198</v>
      </c>
      <c r="D123" s="137"/>
      <c r="E123" s="137"/>
      <c r="F123" s="137"/>
      <c r="G123" s="137"/>
      <c r="H123" s="138"/>
    </row>
    <row r="124" spans="1:9" s="12" customFormat="1" ht="12.75">
      <c r="A124" s="101"/>
      <c r="B124" s="102"/>
      <c r="C124" s="103" t="s">
        <v>20</v>
      </c>
      <c r="D124" s="104"/>
      <c r="E124" s="105"/>
      <c r="F124" s="3">
        <f>SUM(F74,F114)</f>
        <v>0</v>
      </c>
      <c r="G124" s="3">
        <f>SUM(G74,G114)</f>
        <v>0</v>
      </c>
      <c r="H124" s="106">
        <f>SUM(H74,H114)</f>
        <v>0</v>
      </c>
      <c r="I124" s="15"/>
    </row>
  </sheetData>
  <sheetProtection password="C150" sheet="1"/>
  <mergeCells count="22">
    <mergeCell ref="C123:H123"/>
    <mergeCell ref="C117:H117"/>
    <mergeCell ref="C118:H118"/>
    <mergeCell ref="C119:H119"/>
    <mergeCell ref="C120:H120"/>
    <mergeCell ref="C121:H121"/>
    <mergeCell ref="C115:H115"/>
    <mergeCell ref="C116:H116"/>
    <mergeCell ref="A6:H6"/>
    <mergeCell ref="A7:H7"/>
    <mergeCell ref="F8:G8"/>
    <mergeCell ref="C122:H122"/>
    <mergeCell ref="A1:H1"/>
    <mergeCell ref="A8:A9"/>
    <mergeCell ref="B8:B9"/>
    <mergeCell ref="C8:C9"/>
    <mergeCell ref="D8:D9"/>
    <mergeCell ref="E8:E9"/>
    <mergeCell ref="A2:H2"/>
    <mergeCell ref="A3:H3"/>
    <mergeCell ref="A4:H4"/>
    <mergeCell ref="A5:H5"/>
  </mergeCells>
  <printOptions horizontalCentered="1"/>
  <pageMargins left="0.2362204724409449" right="0.2362204724409449" top="1.0236220472440944" bottom="0.4330708661417323" header="0.2362204724409449" footer="0.15748031496062992"/>
  <pageSetup horizontalDpi="600" verticalDpi="600" orientation="landscape" paperSize="9" scale="99" r:id="rId3"/>
  <headerFooter alignWithMargins="0">
    <oddHeader xml:space="preserve">&amp;L&amp;"Lucida Grande,Regular"&amp;12&amp;K000000&amp;G
&amp;10BANCO DO ESTADO DO RIO GRANDE DO SUL S. A.
UNIDADE DE ENGENHARIA&amp;12
&amp;R&amp;"Lucida Grande,Regular"&amp;8&amp;K000000FOLHA &amp;P/&amp;N
[ AG. SANTA MARIA  ]      </oddHeader>
    <oddFooter>&amp;L&amp;8ÁREA:                              EXEC.: RODJANE JORGE               CONF.:                            AUTORIZ.:                       
           &amp;R&amp;8FORNECEDOR:                                                                    DATA: __/__/__     
</oddFooter>
  </headerFooter>
  <colBreaks count="1" manualBreakCount="1">
    <brk id="8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Fabiano Rodrigues</cp:lastModifiedBy>
  <cp:lastPrinted>2015-01-23T18:21:03Z</cp:lastPrinted>
  <dcterms:created xsi:type="dcterms:W3CDTF">2000-05-25T11:19:14Z</dcterms:created>
  <dcterms:modified xsi:type="dcterms:W3CDTF">2015-02-23T14:28:23Z</dcterms:modified>
  <cp:category/>
  <cp:version/>
  <cp:contentType/>
  <cp:contentStatus/>
</cp:coreProperties>
</file>