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506" windowWidth="9720" windowHeight="7320" tabRatio="601" activeTab="0"/>
  </bookViews>
  <sheets>
    <sheet name="ATM'S" sheetId="1" r:id="rId1"/>
  </sheets>
  <definedNames>
    <definedName name="_xlnm.Print_Area" localSheetId="0">'ATM''S'!$A$1:$H$838</definedName>
  </definedNames>
  <calcPr fullCalcOnLoad="1" fullPrecision="0"/>
</workbook>
</file>

<file path=xl/sharedStrings.xml><?xml version="1.0" encoding="utf-8"?>
<sst xmlns="http://schemas.openxmlformats.org/spreadsheetml/2006/main" count="2369" uniqueCount="257">
  <si>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</si>
  <si>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</si>
  <si>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</si>
  <si>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</si>
  <si>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</si>
  <si>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</si>
  <si>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</si>
  <si>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</si>
  <si>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</si>
  <si>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</si>
  <si>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 xml:space="preserve"> </t>
  </si>
  <si>
    <t xml:space="preserve"> Cabo unipolar flexivel seção 2,5 mm2.</t>
  </si>
  <si>
    <t xml:space="preserve"> m</t>
  </si>
  <si>
    <t>m</t>
  </si>
  <si>
    <t>1.4</t>
  </si>
  <si>
    <t>un</t>
  </si>
  <si>
    <t xml:space="preserve"> Conector para rede local  - RJ45 macho.</t>
  </si>
  <si>
    <t xml:space="preserve"> Cabo de ligação (PATCH CORDON).</t>
  </si>
  <si>
    <t>OBSERVAÇÕES</t>
  </si>
  <si>
    <t xml:space="preserve"> A  - CONSIDERAÇÒES GERAIS:</t>
  </si>
  <si>
    <t>TOTAL GERAL</t>
  </si>
  <si>
    <t xml:space="preserve"> ("As built" ) </t>
  </si>
  <si>
    <t xml:space="preserve"> Bloco de inserção engate rápido M10 com bastidor completo</t>
  </si>
  <si>
    <t xml:space="preserve"> Suporte de canaleta de aluminio Branco com duas tomadas 2P+T Pretas - Rede Estabilizada</t>
  </si>
  <si>
    <t xml:space="preserve"> Suporte de canaleta de aluminio Branco com uma tomada RJ45 femea</t>
  </si>
  <si>
    <t xml:space="preserve"> Suporte de canaleta de aluminio Branco com uma tomada 4P e RJ11</t>
  </si>
  <si>
    <t xml:space="preserve"> Plug 2P+T</t>
  </si>
  <si>
    <t xml:space="preserve"> Canaleta de PVC tipo RD-70</t>
  </si>
  <si>
    <t xml:space="preserve"> Cabo tipo PP 3x1,5mm2</t>
  </si>
  <si>
    <t xml:space="preserve"> Cabo sinal UTP Multilan Cat. 5E .</t>
  </si>
  <si>
    <t>1.1</t>
  </si>
  <si>
    <t>1.5</t>
  </si>
  <si>
    <t>1.6</t>
  </si>
  <si>
    <t>I</t>
  </si>
  <si>
    <t>1.2</t>
  </si>
  <si>
    <t>1.3</t>
  </si>
  <si>
    <t>Caixa de saida condulete diam. 16 mm com tampa e com:</t>
  </si>
  <si>
    <t xml:space="preserve">   - Interruptor de embutir duplo</t>
  </si>
  <si>
    <t xml:space="preserve"> un</t>
  </si>
  <si>
    <t xml:space="preserve"> Eletroduto ferro diâmetro 25 mm.</t>
  </si>
  <si>
    <t xml:space="preserve"> Caixa de passagem condulete diâm. 25 mm com tampa cega.</t>
  </si>
  <si>
    <t xml:space="preserve"> Recomposição forro/parede de alvenaria.</t>
  </si>
  <si>
    <t>cj</t>
  </si>
  <si>
    <t xml:space="preserve"> Desmontagem de Eletroduto ferro diametro 25 mm.</t>
  </si>
  <si>
    <t xml:space="preserve"> Canaleta metálica 73x25 tripla pintada c/ tampa de encaixe- na cor branca </t>
  </si>
  <si>
    <t xml:space="preserve"> Curva horizontal metálica Branca p/ canaleta 73x25 tripla c/ tampa de encaixe </t>
  </si>
  <si>
    <t xml:space="preserve"> Caixa 10x10 p/canaleta 73x25 tripla c/ tampa Branca</t>
  </si>
  <si>
    <t xml:space="preserve"> Adaptador metálico Branco p/eletroduto 73x25  - 3x1"</t>
  </si>
  <si>
    <t xml:space="preserve"> Spiral Tube preto de 1/2" para acabamentos</t>
  </si>
  <si>
    <t>1.7</t>
  </si>
  <si>
    <t>1.8</t>
  </si>
  <si>
    <t>1.9</t>
  </si>
  <si>
    <t xml:space="preserve"> Cabo CCI 2 pares "Blindado"</t>
  </si>
  <si>
    <t>Alçapão forro de gesso diâmetro 50cm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</si>
  <si>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</si>
  <si>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</si>
  <si>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</si>
  <si>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</si>
  <si>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</si>
  <si>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</si>
  <si>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</si>
  <si>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</si>
  <si>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</si>
  <si>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</si>
  <si>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</si>
  <si>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</si>
  <si>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</si>
  <si>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</si>
  <si>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</si>
  <si>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</si>
  <si>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</si>
  <si>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</si>
  <si>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</si>
  <si>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 xml:space="preserve"> Desmontagem, remanejo e remontagem de luminária</t>
  </si>
  <si>
    <t xml:space="preserve"> Desmontagem, remanejo e remontagem de pontos de automação.</t>
  </si>
  <si>
    <t xml:space="preserve"> Desmontagem, remanejo e remontagem de pontos de tomada e fone.</t>
  </si>
  <si>
    <t>Disjuntor monopolar Siemens - de 16A a 32A - Curva C (CD.Estabilizado</t>
  </si>
  <si>
    <t xml:space="preserve"> Luminária de (sobrepor/embutir) tipo MR 510 -2x32W com aletas brancas completa - Suportes, Lâmpadas Trifósforo 32 W e reator eletrônico Bivolt AFP - 2x32W - THD &lt;10% - Garantia de 02 Anos.</t>
  </si>
  <si>
    <t xml:space="preserve"> Curva Vertical 90º ABS Q&amp;T  </t>
  </si>
  <si>
    <t xml:space="preserve"> Curva Vertical 90º metálica pintada Q&amp;T  </t>
  </si>
  <si>
    <t xml:space="preserve"> Curva horizontal metálica p/ canaleta 73x25 tripla c/ tampa de encaixe </t>
  </si>
  <si>
    <t>1.29</t>
  </si>
  <si>
    <t>1.30</t>
  </si>
  <si>
    <t>1.31</t>
  </si>
  <si>
    <t>1.30.1</t>
  </si>
  <si>
    <t>1.32</t>
  </si>
  <si>
    <t xml:space="preserve"> - A empresa que cotar preço total por subitem superior ao preço orçado pelo Banco, será desclassificada.</t>
  </si>
  <si>
    <t>SUPERINTENDÊNCIA LESTE</t>
  </si>
  <si>
    <t xml:space="preserve"> Desmontagem, remanejo e remontagem Central de alarme</t>
  </si>
  <si>
    <t>1.33</t>
  </si>
  <si>
    <t>SUPERINTENDÊNCIA CENTRO</t>
  </si>
  <si>
    <t>SUPERINTENDÊNCIA FRONTEIRA</t>
  </si>
  <si>
    <t>SUPERINTENDÊNCIA NOROESTE</t>
  </si>
  <si>
    <t>SUPERINTENDÊNCIA SERRA</t>
  </si>
  <si>
    <t>SUPERINTENDÊNCIA ALTO URUGUAI</t>
  </si>
  <si>
    <t>SUPERINTENDÊNCIA SANTA CATARINA</t>
  </si>
  <si>
    <t>Cabo coaxial RG-59/75 omh - malha 97%</t>
  </si>
  <si>
    <t>1.34</t>
  </si>
  <si>
    <t>1.35</t>
  </si>
  <si>
    <t xml:space="preserve">Quadro para Alarme 600x480x170mm </t>
  </si>
  <si>
    <t>SUPERINTENDÊNCIA SUL</t>
  </si>
  <si>
    <t>INSTALAÇÕES ELÉTRICAS, AUTOMAÇÃO, TELEFONIA, ALARME</t>
  </si>
  <si>
    <t>Subtotal  Instalações Elétricas, Automação, Telefonia, Alarme</t>
  </si>
  <si>
    <t>2.</t>
  </si>
  <si>
    <t>OBRAS CIVIS</t>
  </si>
  <si>
    <t>2.1</t>
  </si>
  <si>
    <t>Desfixar equipamento do piso.</t>
  </si>
  <si>
    <t>x,xx</t>
  </si>
  <si>
    <t>2.2</t>
  </si>
  <si>
    <t>Remanejar cash ou dispensadora</t>
  </si>
  <si>
    <t>2.3</t>
  </si>
  <si>
    <t>Retirar divisor de sigilo</t>
  </si>
  <si>
    <t>2.4</t>
  </si>
  <si>
    <t>Remanejar ou retirar Pague Fácil</t>
  </si>
  <si>
    <t>2.5</t>
  </si>
  <si>
    <t>Desmontagem e remanejamento de porta giratória</t>
  </si>
  <si>
    <t>2.6</t>
  </si>
  <si>
    <t>m²</t>
  </si>
  <si>
    <t>2.7</t>
  </si>
  <si>
    <t>2.8</t>
  </si>
  <si>
    <t>Vidro mini boreal, 4mm.</t>
  </si>
  <si>
    <t>2.9</t>
  </si>
  <si>
    <t>Película jateada branca</t>
  </si>
  <si>
    <t>2.10</t>
  </si>
  <si>
    <t>2.11</t>
  </si>
  <si>
    <t>2.12</t>
  </si>
  <si>
    <t>Porta de abrir em alumínio anodizado natural, interna 90x210 cm, com ferragem, fechadura tetra-chave, vidro mini boreal 5mm e requadro de 3x8 (abastecimento dos cashes)</t>
  </si>
  <si>
    <t>2.13</t>
  </si>
  <si>
    <t>Tela Otis - malha 2x2cm, deverá ser pintada na cor alumínio - esmalte automotivo em duas demão - sobre fundo preparador "zarcão". A tela deverá ser soldada no tubo de requadro da caixilharia, quando colocada como forro.</t>
  </si>
  <si>
    <t>2.14</t>
  </si>
  <si>
    <t xml:space="preserve">Desmontagem e adaptação de caixilharia de alumínio, com vidros, passa objetos e porta de emergência. </t>
  </si>
  <si>
    <t>2.15</t>
  </si>
  <si>
    <t>Divisor de sigilo metálico</t>
  </si>
  <si>
    <t>2.16</t>
  </si>
  <si>
    <t>Remanejar painel metálico</t>
  </si>
  <si>
    <t>2.17</t>
  </si>
  <si>
    <t xml:space="preserve">Recortar painel metálico, adaptando para a medida do equipamento a ser instalado. </t>
  </si>
  <si>
    <t>2.18</t>
  </si>
  <si>
    <t>Fornecer e instalar: Painel de Chapa de aço 16, dobrada, rebitada, esp=1,9mm, cor conforme existente. Montante em tubo de alumínio anotizado, 5x5. (Necessário que as medidas sejam conferidas in loco antes da sua fabricação).</t>
  </si>
  <si>
    <t>2.19</t>
  </si>
  <si>
    <t>Pintura em máscara metálica com tinta automotiva, cor conforme a existente.</t>
  </si>
  <si>
    <t>2.20</t>
  </si>
  <si>
    <t>Caixilharia de alumínio anotizado natural perfil série 30 na sala de auto atendimento.</t>
  </si>
  <si>
    <t>2.21</t>
  </si>
  <si>
    <t>Divisor de sigilo naval</t>
  </si>
  <si>
    <t>2.22</t>
  </si>
  <si>
    <t>Remanejar painel naval</t>
  </si>
  <si>
    <t>2.23</t>
  </si>
  <si>
    <t xml:space="preserve">Recortar painel naval, adaptando para a medida do equipamento a ser instalado. </t>
  </si>
  <si>
    <t>2.24</t>
  </si>
  <si>
    <t>Fornecer e instalar: Painel de Divisória naval, cor cristal ou jundiaí, medindo 1,20x2,13m, cego, com perfil, montante duplo e rodapé da cor existente.</t>
  </si>
  <si>
    <t>2.25</t>
  </si>
  <si>
    <t xml:space="preserve">Desmontagem e adaptação de caixilharia de divisória naval, com vidros, passa objetos e porta de emergência. </t>
  </si>
  <si>
    <t>2.26</t>
  </si>
  <si>
    <t>Tinta acrílica sobre parede, cor existente, semi brilho, 2 demãos, marca: suvinil, renner ou semelhante. Caso necessite reparos antes da pintura, os insumos devem ser inseridos neste item.</t>
  </si>
  <si>
    <t>1.</t>
  </si>
  <si>
    <t/>
  </si>
  <si>
    <t>II</t>
  </si>
  <si>
    <t>III</t>
  </si>
  <si>
    <t>IV</t>
  </si>
  <si>
    <t>V</t>
  </si>
  <si>
    <t>VI</t>
  </si>
  <si>
    <t>VII</t>
  </si>
  <si>
    <t>VIII</t>
  </si>
  <si>
    <t>IX</t>
  </si>
  <si>
    <t>2.27</t>
  </si>
  <si>
    <t>2.28</t>
  </si>
  <si>
    <t>Piso tátil em concreto estampado ou borracha - Alerta</t>
  </si>
  <si>
    <t>Piso tátil em concreto estampado ou borracha - Direcional</t>
  </si>
  <si>
    <t xml:space="preserve"> - Maiores detalhes sobre os materiais empregados e serviços técnicos encontram-se no memorial descritivo do projeto básico. </t>
  </si>
  <si>
    <t xml:space="preserve"> - No preço unitário para material, mão-de-obra e no respectivo  preço total, de cada subitem, deverá o proponente incluir todos os insumos, taxas, BDI e demais despesas que compõe o subitem, sob pena de terem sua proposta desclassificada.  </t>
  </si>
  <si>
    <t xml:space="preserve"> - A empresa contratada deverá comunicar a Administração da Agência/Orgão, com 48 hs de antecedência, a data e horário de execução dos  serviços, bem como, a relação dos funcionários que participarão da obra. </t>
  </si>
  <si>
    <t xml:space="preserve"> - O leiaute após ser aprovado pelo Banco não poderá sofrer modificações durante a execução das obras/serviços. Toda e qualquer alteração do objeto, que eventualmente se fizer necessária, deverá ser submetida à análise prévia da Gerência de Engenharia. Os questionamentos ou  pedidos da administração da casa, ou de outros funcionários do Banco deverão ser encaminhados à Gerência de Engenharia. A empresa  contratada será responsável pelas modificações indevidas ou não autorizadas, às suas expensas e sem prorrogação de prazo.</t>
  </si>
  <si>
    <t xml:space="preserve">D  - HORARIO DE EXECUÇÃO: De 2ª à 6ª feira, das 16h às 06h. Sábados, domingos e feriados das 08h às 06h. As obras que comprometerem o funcionamento da Sala de Auto Atendimento deverão ocorrer, preferencialmente, das 22h às 6h.                                                   </t>
  </si>
  <si>
    <t>2. ENDEREÇO DE EXECUÇÃO/ENTREGA: Vide ítem B</t>
  </si>
  <si>
    <t xml:space="preserve"> - Nas agências que ocorrerem obra, fica a empresa contratada obrigada a ir até a agência antecipadamente para conferir o leiaute e as medidas, tendo que entregar a esta engenharia um esboço do leiaute atualizado.</t>
  </si>
  <si>
    <t>Fornecimento de grades de alumínio anotizado (padrão Banrisul), adaptando a existente caso necessário.</t>
  </si>
  <si>
    <r>
      <t xml:space="preserve"> - A empresa deverá fornecer a ART de </t>
    </r>
    <r>
      <rPr>
        <b/>
        <sz val="10"/>
        <color indexed="8"/>
        <rFont val="Arial"/>
        <family val="2"/>
      </rPr>
      <t>projeto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execução</t>
    </r>
    <r>
      <rPr>
        <sz val="10"/>
        <color indexed="8"/>
        <rFont val="Arial"/>
        <family val="2"/>
      </rPr>
      <t xml:space="preserve"> da obra antes de iniciar o serviço.</t>
    </r>
  </si>
  <si>
    <t>I  - LIMPEZA DA OBRA:  - Diariamente, a empresa deverá executar a limpeza geral da obra,  retirando e transportando para fora das dependências do Banco,  todo e quaisquer materiais inservíveis, caliça, restos diversos, etc</t>
  </si>
  <si>
    <t>J - Serão desclassificadas as propostas que apresentarem preços manifestadamente inexequíveis conforme Lei 8.666 Art. 48 inciso II.</t>
  </si>
  <si>
    <t>Fornecer e instalar: Bucha, parafuso e arroela para fixação do novo equipamento. Conjunto composto por 3 parafusos, 3 arroelas e 3 buchas. • Fixação dos equipamentos: Parafuso Sextavado Inox M12X120; Arroela Lisa Chap. 2B 1/2"; Bucha 16".</t>
  </si>
  <si>
    <t>Fornecimento e instalação de chapa minimizada 20mm, acabamento com tinta automotiva, cor: prata lunar, com fita dupla face 3M, goma incolor. Conjunto composto por 2 chapas laterais e 1 frontal.As chapas deverão ser fabricadas todas com a mesma altura e largura, devendo ser adaptadas na hora da instalação. O projeto encontra-se em anexo.</t>
  </si>
  <si>
    <t>Vidro transparente liso, 4 mm.</t>
  </si>
  <si>
    <t>SUPERINTENDÊNCIA GRANDE POA(NORTE, SUL, AG CENTRAL)</t>
  </si>
  <si>
    <t>PLACAS INDICATIVAS</t>
  </si>
  <si>
    <t>Em chapa galvanizada nº 22, com pintura automotiva na cor Azul Mercedes 5258 e texto em adesivo vinílico branco, conforme projeto</t>
  </si>
  <si>
    <t>ADESIVOS</t>
  </si>
  <si>
    <t>Em vidro temperado</t>
  </si>
  <si>
    <t>Em vidro laminado - esquadria de alumínio</t>
  </si>
  <si>
    <t>Em divisor de sigilo</t>
  </si>
  <si>
    <t>3.1</t>
  </si>
  <si>
    <t>3.1.1</t>
  </si>
  <si>
    <t>3.1.2</t>
  </si>
  <si>
    <t>4.1</t>
  </si>
  <si>
    <t>4.1.2</t>
  </si>
  <si>
    <t>4.1.2.1</t>
  </si>
  <si>
    <t>4.1.2.2</t>
  </si>
  <si>
    <t>4.1.2.3</t>
  </si>
  <si>
    <t>4.2</t>
  </si>
  <si>
    <t>4.2.1</t>
  </si>
  <si>
    <t>4.2.1.1</t>
  </si>
  <si>
    <t>4.2.1.2</t>
  </si>
  <si>
    <t>4.3</t>
  </si>
  <si>
    <t>4.3.1</t>
  </si>
  <si>
    <t>Subtotal Obras Civis, Placas Indicativas e Adesivos</t>
  </si>
  <si>
    <t>3.2</t>
  </si>
  <si>
    <t>Remoção de placas e adesivos existentes</t>
  </si>
  <si>
    <t xml:space="preserve"> Cabo unipolar flexivel seção 2,5 mm².</t>
  </si>
  <si>
    <t xml:space="preserve"> Cabo tipo PP 3x1,5mm²</t>
  </si>
  <si>
    <t>TOTAL GERAL (I+II+III+IV+V+VI+VII+VIII+IX)</t>
  </si>
  <si>
    <t xml:space="preserve"> - Modelo Porta Sala de Auto-Atendimento - horário 07:00h às 22:00h </t>
  </si>
  <si>
    <t xml:space="preserve"> - Modelo Porta Acesso Agência - horário 10:00h às 16:00h </t>
  </si>
  <si>
    <t xml:space="preserve"> - Modelo Padrão</t>
  </si>
  <si>
    <t xml:space="preserve"> - Equipamento Pagador</t>
  </si>
  <si>
    <t xml:space="preserve"> - Depósito - horário 08:30 às 16:00</t>
  </si>
  <si>
    <t xml:space="preserve"> - Branco em três camadas(branco - cinza - branco), com logomarca impressa nas cores padrão do banco, dupla-face. Resistente à raios UV. Adesivo medindo120X10cm e a logomarca 7,5x47cm</t>
  </si>
  <si>
    <t xml:space="preserve"> - Modelo Passa-objetos</t>
  </si>
  <si>
    <t xml:space="preserve"> - Instalar logomarca vertical no local conforme projeto, nas cores padrão do Banco </t>
  </si>
  <si>
    <t>Previsão de locais de atendimento: 71 agências e 66 postos</t>
  </si>
  <si>
    <t>Previsão de locais de atendimento: 50 agências e 21 postos</t>
  </si>
  <si>
    <t>Previsão de locais de atendimento: 43 agências e 33 postos</t>
  </si>
  <si>
    <t>Previsão de locais de atendimento: 36 agências e 27 postos</t>
  </si>
  <si>
    <t>Previsão de locais de atendimento: 55 agências e 31 postos</t>
  </si>
  <si>
    <t>Previsão de locais de atendimento: 35 agências e 42 postos</t>
  </si>
  <si>
    <t>Previsão de locais de atendimento: 65 agências e 33 postos</t>
  </si>
  <si>
    <t>Previsão de locais de atendimento: 13 agências e 3 postos</t>
  </si>
  <si>
    <t>Previsão de locais de atendimento: 34 agências e19 postos</t>
  </si>
  <si>
    <t>TOTAL  ITEM I</t>
  </si>
  <si>
    <t>TOTAL ITEM II</t>
  </si>
  <si>
    <t>TOTAL ITEM III</t>
  </si>
  <si>
    <t>TOTAL ITEM IV</t>
  </si>
  <si>
    <t>TOTAL ITEM V</t>
  </si>
  <si>
    <t>TOTAL ITEM VI</t>
  </si>
  <si>
    <t>TOTAL ITEM VII</t>
  </si>
  <si>
    <t>TOTAL ITEM VIII</t>
  </si>
  <si>
    <t>TOTAL ITEM IX</t>
  </si>
  <si>
    <t>C - PRAZO DE EXECUÇÃO:</t>
  </si>
  <si>
    <t>7. ANEXOS: Plantas, memoriais e localidades. As plantas deverão ser adquiridas na Porto Plot. Rua Francisco Ferrer, 272. Porto Alegre. F: 51-30194263. E-mail:portoplot@terra.com.br</t>
  </si>
  <si>
    <t>4. PRAZO DE EXECUÇÃO: Vide ítem C</t>
  </si>
  <si>
    <t>3. PRAZO DE CONTRATAÇÃO: 12 meses</t>
  </si>
  <si>
    <t>5. HORÁRIO PARA EXECUÇÃO/ENTREGA: Vide ítem D</t>
  </si>
  <si>
    <t>6. CONDIÇÕES DE PAGAMENTO: Vide ítem G</t>
  </si>
  <si>
    <t xml:space="preserve"> - AMPLIAÇÃO DAS SALAS DE AUTO-ATENDIMENTO: Deverá ocorrer em 90 dias a contar da assinatura do contrato.</t>
  </si>
  <si>
    <t xml:space="preserve"> - ADAPTAÇÃO DAS MÁSCARAS DO AUTO-ATENDIMENTO, INSTALAÇÃO E FIXAÇÃO DE EQUIPAMENTOS: Conforme cronograma entregue posteriormente por esta engenharia, no período de 12 meses.</t>
  </si>
  <si>
    <t xml:space="preserve"> - PARCELA REFERENTE AMPLIAÇÃO DAS SALAS DE AUTO-ATENDIMENTO: Na conclusão da obra de ampliação.</t>
  </si>
  <si>
    <t xml:space="preserve"> - PARCELA REFERENTE ADAPTAÇÃO DAS MÁSCARAS DO AUTO-ATENDIMENTO, INSTALAÇÃO E FIXAÇÃO DE EQUIPAMENTOS: Na conclusão das adaptações.</t>
  </si>
  <si>
    <t>G  - CONDIÇÕES DE PAGAMENTO: O pagamento será feito por Agência, em parcelas, após o aceite do objeto contratado, no 4º dia útil da 2ª semana subseqüente à entrega da nota fiscal/fatura correspondente.</t>
  </si>
  <si>
    <t>1. OBJETO: Prestação de serviço para execução de obras civis, ponto de automação, ponto de luz elétrico, telefônico, alarme e serviços tecnicos, com fornecimento de material, tendo como base o custo unitário para instalação de ATM's e Dispensadoras de cheques nas localidades das Superintendências.</t>
  </si>
  <si>
    <t>Prestação de serviço para execução de obras civis, ponto de automação, ponto de luz elétrico, telefônico, alarme e serviços técnicos, com fornecimento de material, tendo como base o custo unitário para instalação de ATM's e Dispensadoras de cheques nas localidades das superintendências.</t>
  </si>
  <si>
    <t xml:space="preserve"> - Os licitantes deverão  preencher,  obrigatoriamente,  todos  os subitens de cada item da planilha, com preço unitário para material e mão de obra e preço total, sob pena de terem sua proposta desclassificada. Não serão aceitas planilhas com valores preenchidos iguais a R$0,00. Os itens descritos com x,xx não deverão ser cotados. </t>
  </si>
  <si>
    <t xml:space="preserve"> - Na data de instalação dos equipamentos, ficará a empresa obrigada a estar presente na Agência para acompanhamento técnico, adaptação e fixação dos equipamentos.</t>
  </si>
  <si>
    <t>B - ENDEREÇO DE EXECUÇÃO:  As obras e remanejamentos poderão acontecer em qualquer agência ou posto das Superintendencias nas localidades relacionadas em anexo.</t>
  </si>
  <si>
    <t>2.29</t>
  </si>
  <si>
    <t>Recorte de piso cerâmico ou basaltico para instalação de piso tátil</t>
  </si>
  <si>
    <t>E  - PRAZO DE FISCALIZAÇÃO: Até 5 dias úteis após o prazo de execução e entrega do "As Built"</t>
  </si>
  <si>
    <t>F - QUANTIFICAÇÃO DO MATERIAL UTILIZADO: Os serviços serão pagos de acordo com as quantidades realmente utilizadas e conferidas pela fiscalização do Banco, considerando o valor unitário cotado nesta planilha. Assim, a empresa deverá entregar na conclusão de cada serviço, juntamente com o "As Built, a planilha com a relação quantificada dos materias utilizados, a planilha de certificação dos cabos UTP e as fotos devidamente identificadas.</t>
  </si>
  <si>
    <t>H - QUANTIDADE DE EQUIPAMENTOS A INSTALAR: Serão instalados aproximadamente 1100 ATM's e 300 dispensadoras de talões de cheques, distribuidas em todas as Superintendencias.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</si>
</sst>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00"/>
    <numFmt numFmtId="166" formatCode="#,##0.00;[Red]#,##0.00"/>
    <numFmt numFmtId="167" formatCode="_-* #,##0.00\ [$€]_-;\-* #,##0.00\ [$€]_-;_-* &quot;-&quot;??\ [$€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167" fontId="0" fillId="0" borderId="0" applyFon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>
      <alignment horizontal="center" vertical="center" wrapText="1"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hidden="1"/>
    </xf>
    <xf numFmtId="1" fontId="0" fillId="0" borderId="10" xfId="52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wrapText="1"/>
      <protection hidden="1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1" fontId="0" fillId="0" borderId="0" xfId="5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4" fontId="0" fillId="0" borderId="0" xfId="0" applyNumberFormat="1" applyFont="1" applyBorder="1" applyAlignment="1">
      <alignment horizontal="center" vertical="center" wrapText="1"/>
    </xf>
    <xf numFmtId="164" fontId="0" fillId="0" borderId="0" xfId="52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0" fontId="4" fillId="16" borderId="0" xfId="0" applyFont="1" applyFill="1" applyBorder="1" applyAlignment="1" applyProtection="1">
      <alignment vertical="top"/>
      <protection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166" fontId="2" fillId="25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right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5" fillId="16" borderId="12" xfId="0" applyFont="1" applyFill="1" applyBorder="1" applyAlignment="1" applyProtection="1">
      <alignment horizontal="center" vertical="top"/>
      <protection hidden="1"/>
    </xf>
    <xf numFmtId="1" fontId="5" fillId="16" borderId="10" xfId="0" applyNumberFormat="1" applyFont="1" applyFill="1" applyBorder="1" applyAlignment="1" applyProtection="1">
      <alignment horizontal="center" vertical="top"/>
      <protection hidden="1"/>
    </xf>
    <xf numFmtId="0" fontId="5" fillId="16" borderId="10" xfId="0" applyFont="1" applyFill="1" applyBorder="1" applyAlignment="1" applyProtection="1">
      <alignment vertical="top" wrapText="1"/>
      <protection hidden="1"/>
    </xf>
    <xf numFmtId="3" fontId="0" fillId="16" borderId="10" xfId="0" applyNumberFormat="1" applyFont="1" applyFill="1" applyBorder="1" applyAlignment="1" applyProtection="1">
      <alignment horizontal="center" vertical="top"/>
      <protection hidden="1"/>
    </xf>
    <xf numFmtId="0" fontId="0" fillId="16" borderId="10" xfId="0" applyFont="1" applyFill="1" applyBorder="1" applyAlignment="1" applyProtection="1">
      <alignment horizontal="center" vertical="top"/>
      <protection hidden="1"/>
    </xf>
    <xf numFmtId="166" fontId="0" fillId="16" borderId="10" xfId="0" applyNumberFormat="1" applyFont="1" applyFill="1" applyBorder="1" applyAlignment="1" applyProtection="1">
      <alignment horizontal="center" vertical="top"/>
      <protection hidden="1"/>
    </xf>
    <xf numFmtId="164" fontId="0" fillId="16" borderId="13" xfId="52" applyFont="1" applyFill="1" applyBorder="1" applyAlignment="1" applyProtection="1">
      <alignment horizontal="right" vertical="top"/>
      <protection hidden="1"/>
    </xf>
    <xf numFmtId="0" fontId="0" fillId="0" borderId="12" xfId="0" applyFont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vertical="top"/>
      <protection hidden="1"/>
    </xf>
    <xf numFmtId="3" fontId="0" fillId="0" borderId="10" xfId="0" applyNumberFormat="1" applyFont="1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 vertical="top"/>
      <protection hidden="1"/>
    </xf>
    <xf numFmtId="166" fontId="0" fillId="0" borderId="10" xfId="0" applyNumberFormat="1" applyFont="1" applyBorder="1" applyAlignment="1" applyProtection="1">
      <alignment horizontal="center" vertical="top"/>
      <protection hidden="1"/>
    </xf>
    <xf numFmtId="164" fontId="0" fillId="0" borderId="13" xfId="52" applyFont="1" applyFill="1" applyBorder="1" applyAlignment="1" applyProtection="1">
      <alignment horizontal="right" vertical="top"/>
      <protection hidden="1"/>
    </xf>
    <xf numFmtId="1" fontId="0" fillId="0" borderId="10" xfId="0" applyNumberFormat="1" applyFont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vertical="center"/>
      <protection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66" fontId="2" fillId="0" borderId="10" xfId="0" applyNumberFormat="1" applyFont="1" applyBorder="1" applyAlignment="1" applyProtection="1">
      <alignment horizontal="center"/>
      <protection hidden="1"/>
    </xf>
    <xf numFmtId="166" fontId="2" fillId="0" borderId="13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vertical="top"/>
      <protection hidden="1"/>
    </xf>
    <xf numFmtId="1" fontId="2" fillId="0" borderId="10" xfId="0" applyNumberFormat="1" applyFont="1" applyBorder="1" applyAlignment="1" applyProtection="1">
      <alignment horizontal="center" vertical="top"/>
      <protection hidden="1"/>
    </xf>
    <xf numFmtId="0" fontId="2" fillId="24" borderId="10" xfId="0" applyFont="1" applyFill="1" applyBorder="1" applyAlignment="1" applyProtection="1">
      <alignment vertical="top" wrapText="1"/>
      <protection hidden="1"/>
    </xf>
    <xf numFmtId="3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166" fontId="2" fillId="0" borderId="13" xfId="0" applyNumberFormat="1" applyFont="1" applyBorder="1" applyAlignment="1" applyProtection="1">
      <alignment horizontal="right" vertical="top"/>
      <protection hidden="1"/>
    </xf>
    <xf numFmtId="0" fontId="2" fillId="0" borderId="12" xfId="0" applyFont="1" applyBorder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66" fontId="2" fillId="0" borderId="10" xfId="0" applyNumberFormat="1" applyFont="1" applyBorder="1" applyAlignment="1" applyProtection="1">
      <alignment horizontal="center" vertical="center"/>
      <protection hidden="1"/>
    </xf>
    <xf numFmtId="166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top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/>
      <protection hidden="1"/>
    </xf>
    <xf numFmtId="0" fontId="2" fillId="24" borderId="10" xfId="0" applyFont="1" applyFill="1" applyBorder="1" applyAlignment="1" applyProtection="1">
      <alignment horizontal="center"/>
      <protection hidden="1"/>
    </xf>
    <xf numFmtId="166" fontId="2" fillId="24" borderId="13" xfId="0" applyNumberFormat="1" applyFont="1" applyFill="1" applyBorder="1" applyAlignment="1" applyProtection="1">
      <alignment horizontal="right"/>
      <protection hidden="1"/>
    </xf>
    <xf numFmtId="165" fontId="2" fillId="0" borderId="12" xfId="0" applyNumberFormat="1" applyFont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Fill="1" applyBorder="1" applyAlignment="1" applyProtection="1">
      <alignment horizontal="center" vertical="top"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165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vertical="top" wrapText="1"/>
      <protection hidden="1"/>
    </xf>
    <xf numFmtId="0" fontId="2" fillId="24" borderId="10" xfId="0" applyFont="1" applyFill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vertical="top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3" fontId="0" fillId="0" borderId="10" xfId="0" applyNumberFormat="1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4" fontId="3" fillId="0" borderId="10" xfId="0" applyNumberFormat="1" applyFont="1" applyBorder="1" applyAlignment="1" applyProtection="1">
      <alignment horizontal="center"/>
      <protection hidden="1"/>
    </xf>
    <xf numFmtId="166" fontId="3" fillId="0" borderId="13" xfId="0" applyNumberFormat="1" applyFont="1" applyBorder="1" applyAlignment="1" applyProtection="1">
      <alignment horizontal="right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166" fontId="2" fillId="0" borderId="13" xfId="0" applyNumberFormat="1" applyFont="1" applyBorder="1" applyAlignment="1" applyProtection="1">
      <alignment horizontal="right" vertical="center" wrapText="1"/>
      <protection hidden="1"/>
    </xf>
    <xf numFmtId="0" fontId="0" fillId="0" borderId="12" xfId="0" applyFont="1" applyBorder="1" applyAlignment="1" applyProtection="1">
      <alignment/>
      <protection hidden="1"/>
    </xf>
    <xf numFmtId="166" fontId="2" fillId="24" borderId="13" xfId="0" applyNumberFormat="1" applyFont="1" applyFill="1" applyBorder="1" applyAlignment="1" applyProtection="1">
      <alignment horizontal="right" vertical="center"/>
      <protection hidden="1"/>
    </xf>
    <xf numFmtId="166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vertical="center"/>
      <protection hidden="1"/>
    </xf>
    <xf numFmtId="164" fontId="0" fillId="0" borderId="13" xfId="52" applyFont="1" applyBorder="1" applyAlignment="1" applyProtection="1">
      <alignment horizontal="right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right" vertical="center" wrapText="1"/>
      <protection hidden="1"/>
    </xf>
    <xf numFmtId="1" fontId="0" fillId="0" borderId="10" xfId="0" applyNumberFormat="1" applyFont="1" applyBorder="1" applyAlignment="1" applyProtection="1">
      <alignment horizontal="center" vertical="center" wrapText="1"/>
      <protection hidden="1"/>
    </xf>
    <xf numFmtId="2" fontId="0" fillId="0" borderId="10" xfId="0" applyNumberFormat="1" applyFont="1" applyBorder="1" applyAlignment="1" applyProtection="1">
      <alignment horizontal="center" vertical="center" wrapText="1"/>
      <protection hidden="1"/>
    </xf>
    <xf numFmtId="2" fontId="0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165" fontId="2" fillId="0" borderId="10" xfId="0" applyNumberFormat="1" applyFont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hidden="1"/>
    </xf>
    <xf numFmtId="166" fontId="3" fillId="0" borderId="13" xfId="0" applyNumberFormat="1" applyFont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4" fontId="5" fillId="0" borderId="10" xfId="0" applyNumberFormat="1" applyFont="1" applyBorder="1" applyAlignment="1" applyProtection="1">
      <alignment horizontal="center" vertical="center"/>
      <protection hidden="1"/>
    </xf>
    <xf numFmtId="166" fontId="5" fillId="0" borderId="13" xfId="0" applyNumberFormat="1" applyFont="1" applyBorder="1" applyAlignment="1" applyProtection="1">
      <alignment horizontal="right" vertical="center"/>
      <protection hidden="1"/>
    </xf>
    <xf numFmtId="0" fontId="2" fillId="24" borderId="10" xfId="0" applyFont="1" applyFill="1" applyBorder="1" applyAlignment="1" applyProtection="1">
      <alignment vertical="top"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4" fontId="5" fillId="0" borderId="13" xfId="0" applyNumberFormat="1" applyFont="1" applyBorder="1" applyAlignment="1" applyProtection="1">
      <alignment horizontal="right"/>
      <protection hidden="1"/>
    </xf>
    <xf numFmtId="0" fontId="5" fillId="16" borderId="12" xfId="0" applyFont="1" applyFill="1" applyBorder="1" applyAlignment="1" applyProtection="1">
      <alignment horizontal="center"/>
      <protection hidden="1"/>
    </xf>
    <xf numFmtId="0" fontId="0" fillId="16" borderId="10" xfId="0" applyFont="1" applyFill="1" applyBorder="1" applyAlignment="1" applyProtection="1">
      <alignment horizontal="center"/>
      <protection hidden="1"/>
    </xf>
    <xf numFmtId="0" fontId="0" fillId="16" borderId="13" xfId="0" applyFont="1" applyFill="1" applyBorder="1" applyAlignment="1" applyProtection="1">
      <alignment horizontal="right"/>
      <protection hidden="1"/>
    </xf>
    <xf numFmtId="166" fontId="5" fillId="0" borderId="13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 quotePrefix="1">
      <alignment/>
      <protection hidden="1"/>
    </xf>
    <xf numFmtId="1" fontId="0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4" fontId="3" fillId="0" borderId="13" xfId="0" applyNumberFormat="1" applyFon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3" fontId="2" fillId="0" borderId="13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166" fontId="2" fillId="0" borderId="10" xfId="0" applyNumberFormat="1" applyFont="1" applyBorder="1" applyAlignment="1" applyProtection="1">
      <alignment horizontal="center"/>
      <protection locked="0"/>
    </xf>
    <xf numFmtId="166" fontId="2" fillId="0" borderId="10" xfId="0" applyNumberFormat="1" applyFont="1" applyBorder="1" applyAlignment="1" applyProtection="1">
      <alignment horizontal="center" vertical="top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66" fontId="2" fillId="24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24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right"/>
      <protection hidden="1"/>
    </xf>
    <xf numFmtId="165" fontId="2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right" vertical="center" wrapText="1"/>
      <protection hidden="1"/>
    </xf>
    <xf numFmtId="4" fontId="2" fillId="0" borderId="12" xfId="0" applyNumberFormat="1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/>
      <protection hidden="1"/>
    </xf>
    <xf numFmtId="4" fontId="2" fillId="0" borderId="14" xfId="0" applyNumberFormat="1" applyFont="1" applyFill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/>
    </xf>
    <xf numFmtId="4" fontId="3" fillId="0" borderId="19" xfId="0" applyNumberFormat="1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0" xfId="0" applyFont="1" applyBorder="1" applyAlignment="1" applyProtection="1">
      <alignment vertical="justify"/>
      <protection hidden="1"/>
    </xf>
    <xf numFmtId="0" fontId="0" fillId="0" borderId="10" xfId="0" applyBorder="1" applyAlignment="1" applyProtection="1">
      <alignment vertical="justify"/>
      <protection hidden="1"/>
    </xf>
    <xf numFmtId="0" fontId="0" fillId="0" borderId="13" xfId="0" applyBorder="1" applyAlignment="1" applyProtection="1">
      <alignment vertical="justify"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8"/>
  <sheetViews>
    <sheetView tabSelected="1" view="pageBreakPreview" zoomScale="80" zoomScaleNormal="25" zoomScaleSheetLayoutView="80" zoomScalePageLayoutView="0" workbookViewId="0" topLeftCell="A1">
      <selection activeCell="C4" sqref="C4"/>
    </sheetView>
  </sheetViews>
  <sheetFormatPr defaultColWidth="11.421875" defaultRowHeight="12.75"/>
  <cols>
    <col min="1" max="1" width="6.421875" style="0" customWidth="1"/>
    <col min="2" max="2" width="6.421875" style="20" customWidth="1"/>
    <col min="3" max="3" width="60.8515625" style="0" customWidth="1"/>
    <col min="4" max="4" width="8.421875" style="17" customWidth="1"/>
    <col min="5" max="5" width="7.28125" style="20" customWidth="1"/>
    <col min="6" max="6" width="12.140625" style="20" customWidth="1"/>
    <col min="7" max="7" width="14.8515625" style="20" customWidth="1"/>
    <col min="8" max="8" width="13.421875" style="23" customWidth="1"/>
    <col min="9" max="9" width="17.7109375" style="0" customWidth="1"/>
    <col min="10" max="10" width="14.8515625" style="1" customWidth="1"/>
    <col min="11" max="11" width="11.421875" style="1" customWidth="1"/>
  </cols>
  <sheetData>
    <row r="1" spans="1:9" ht="15.75">
      <c r="A1" s="70"/>
      <c r="B1" s="70"/>
      <c r="C1" s="71" t="s">
        <v>0</v>
      </c>
      <c r="D1" s="72"/>
      <c r="E1" s="70"/>
      <c r="F1" s="70"/>
      <c r="G1" s="73"/>
      <c r="H1" s="74"/>
      <c r="I1" s="1"/>
    </row>
    <row r="2" spans="1:9" ht="24" customHeight="1">
      <c r="A2" s="228" t="s">
        <v>247</v>
      </c>
      <c r="B2" s="229"/>
      <c r="C2" s="229"/>
      <c r="D2" s="229"/>
      <c r="E2" s="229"/>
      <c r="F2" s="229"/>
      <c r="G2" s="229"/>
      <c r="H2" s="229"/>
      <c r="I2" s="1"/>
    </row>
    <row r="3" spans="1:9" ht="12.75">
      <c r="A3" s="75" t="s">
        <v>174</v>
      </c>
      <c r="B3" s="76"/>
      <c r="C3" s="77"/>
      <c r="D3" s="78"/>
      <c r="E3" s="73"/>
      <c r="F3" s="73"/>
      <c r="G3" s="73"/>
      <c r="H3" s="74" t="s">
        <v>1</v>
      </c>
      <c r="I3" s="1"/>
    </row>
    <row r="4" spans="1:9" ht="12.75">
      <c r="A4" s="75" t="s">
        <v>239</v>
      </c>
      <c r="B4" s="76"/>
      <c r="C4" s="77"/>
      <c r="D4" s="78"/>
      <c r="E4" s="73"/>
      <c r="F4" s="73"/>
      <c r="G4" s="73"/>
      <c r="H4" s="79"/>
      <c r="I4" s="1"/>
    </row>
    <row r="5" spans="1:9" ht="12.75">
      <c r="A5" s="75" t="s">
        <v>238</v>
      </c>
      <c r="B5" s="76"/>
      <c r="C5" s="77"/>
      <c r="D5" s="78"/>
      <c r="E5" s="73"/>
      <c r="F5" s="73"/>
      <c r="G5" s="73"/>
      <c r="H5" s="79"/>
      <c r="I5" s="1"/>
    </row>
    <row r="6" spans="1:9" ht="12.75">
      <c r="A6" s="75" t="s">
        <v>240</v>
      </c>
      <c r="B6" s="76"/>
      <c r="C6" s="80"/>
      <c r="D6" s="78"/>
      <c r="E6" s="73"/>
      <c r="F6" s="73"/>
      <c r="G6" s="73"/>
      <c r="H6" s="79"/>
      <c r="I6" s="1"/>
    </row>
    <row r="7" spans="1:9" ht="12.75" customHeight="1">
      <c r="A7" s="75" t="s">
        <v>241</v>
      </c>
      <c r="B7" s="76"/>
      <c r="C7" s="77"/>
      <c r="D7" s="78"/>
      <c r="E7" s="73"/>
      <c r="F7" s="73"/>
      <c r="G7" s="73"/>
      <c r="H7" s="79"/>
      <c r="I7" s="1"/>
    </row>
    <row r="8" spans="1:9" ht="12.75">
      <c r="A8" s="75" t="s">
        <v>237</v>
      </c>
      <c r="B8" s="76"/>
      <c r="C8" s="77"/>
      <c r="D8" s="78"/>
      <c r="E8" s="73"/>
      <c r="F8" s="73"/>
      <c r="G8" s="73"/>
      <c r="H8" s="79"/>
      <c r="I8" s="1"/>
    </row>
    <row r="9" spans="1:8" ht="12.75">
      <c r="A9" s="201" t="s">
        <v>2</v>
      </c>
      <c r="B9" s="225" t="s">
        <v>3</v>
      </c>
      <c r="C9" s="225"/>
      <c r="D9" s="202" t="s">
        <v>4</v>
      </c>
      <c r="E9" s="220" t="s">
        <v>5</v>
      </c>
      <c r="F9" s="225" t="s">
        <v>6</v>
      </c>
      <c r="G9" s="225"/>
      <c r="H9" s="203" t="s">
        <v>7</v>
      </c>
    </row>
    <row r="10" spans="1:8" ht="12.75">
      <c r="A10" s="204"/>
      <c r="B10" s="226"/>
      <c r="C10" s="226"/>
      <c r="D10" s="205"/>
      <c r="E10" s="101"/>
      <c r="F10" s="206" t="s">
        <v>8</v>
      </c>
      <c r="G10" s="206" t="s">
        <v>9</v>
      </c>
      <c r="H10" s="207"/>
    </row>
    <row r="11" spans="1:11" s="4" customFormat="1" ht="67.5" customHeight="1">
      <c r="A11" s="208"/>
      <c r="B11" s="145"/>
      <c r="C11" s="209" t="s">
        <v>248</v>
      </c>
      <c r="D11" s="210"/>
      <c r="E11" s="145"/>
      <c r="F11" s="211"/>
      <c r="G11" s="211"/>
      <c r="H11" s="212" t="s">
        <v>10</v>
      </c>
      <c r="J11" s="24"/>
      <c r="K11" s="24"/>
    </row>
    <row r="12" spans="1:8" s="3" customFormat="1" ht="12.75" customHeight="1">
      <c r="A12" s="81" t="s">
        <v>33</v>
      </c>
      <c r="B12" s="82"/>
      <c r="C12" s="83" t="s">
        <v>183</v>
      </c>
      <c r="D12" s="84"/>
      <c r="E12" s="85"/>
      <c r="F12" s="86"/>
      <c r="G12" s="86"/>
      <c r="H12" s="87"/>
    </row>
    <row r="13" spans="1:8" s="3" customFormat="1" ht="12.75">
      <c r="A13" s="88"/>
      <c r="B13" s="89"/>
      <c r="C13" s="90" t="s">
        <v>218</v>
      </c>
      <c r="D13" s="91"/>
      <c r="E13" s="92"/>
      <c r="F13" s="93"/>
      <c r="G13" s="93"/>
      <c r="H13" s="94"/>
    </row>
    <row r="14" spans="1:8" s="5" customFormat="1" ht="12.75">
      <c r="A14" s="88"/>
      <c r="B14" s="95">
        <v>1</v>
      </c>
      <c r="C14" s="96" t="s">
        <v>101</v>
      </c>
      <c r="D14" s="91"/>
      <c r="E14" s="92"/>
      <c r="F14" s="93"/>
      <c r="G14" s="93"/>
      <c r="H14" s="94"/>
    </row>
    <row r="15" spans="1:8" ht="12.75">
      <c r="A15" s="97"/>
      <c r="B15" s="98" t="s">
        <v>30</v>
      </c>
      <c r="C15" s="99" t="s">
        <v>11</v>
      </c>
      <c r="D15" s="100">
        <v>1</v>
      </c>
      <c r="E15" s="101" t="s">
        <v>12</v>
      </c>
      <c r="F15" s="186"/>
      <c r="G15" s="186"/>
      <c r="H15" s="103">
        <f>SUM(F15:G15)*D15</f>
        <v>0</v>
      </c>
    </row>
    <row r="16" spans="1:8" ht="12.75">
      <c r="A16" s="97"/>
      <c r="B16" s="98" t="s">
        <v>34</v>
      </c>
      <c r="C16" s="99" t="s">
        <v>52</v>
      </c>
      <c r="D16" s="104">
        <v>1</v>
      </c>
      <c r="E16" s="101" t="s">
        <v>13</v>
      </c>
      <c r="F16" s="186"/>
      <c r="G16" s="186"/>
      <c r="H16" s="103">
        <f aca="true" t="shared" si="0" ref="H16:H30">SUM(F16:G16)*D16</f>
        <v>0</v>
      </c>
    </row>
    <row r="17" spans="1:8" ht="12.75">
      <c r="A17" s="97"/>
      <c r="B17" s="98" t="s">
        <v>35</v>
      </c>
      <c r="C17" s="99" t="s">
        <v>29</v>
      </c>
      <c r="D17" s="100">
        <v>1</v>
      </c>
      <c r="E17" s="101" t="s">
        <v>13</v>
      </c>
      <c r="F17" s="186"/>
      <c r="G17" s="186"/>
      <c r="H17" s="103">
        <f>SUM(F17:G17)*D17</f>
        <v>0</v>
      </c>
    </row>
    <row r="18" spans="1:11" s="6" customFormat="1" ht="12.75" customHeight="1">
      <c r="A18" s="105"/>
      <c r="B18" s="106" t="s">
        <v>14</v>
      </c>
      <c r="C18" s="107" t="s">
        <v>44</v>
      </c>
      <c r="D18" s="108">
        <v>1</v>
      </c>
      <c r="E18" s="109" t="s">
        <v>13</v>
      </c>
      <c r="F18" s="187"/>
      <c r="G18" s="187"/>
      <c r="H18" s="110">
        <f>SUM(F18:G18)*D18</f>
        <v>0</v>
      </c>
      <c r="J18" s="25"/>
      <c r="K18" s="25"/>
    </row>
    <row r="19" spans="1:8" ht="25.5">
      <c r="A19" s="111"/>
      <c r="B19" s="112" t="s">
        <v>31</v>
      </c>
      <c r="C19" s="113" t="s">
        <v>23</v>
      </c>
      <c r="D19" s="114">
        <v>1</v>
      </c>
      <c r="E19" s="115" t="s">
        <v>15</v>
      </c>
      <c r="F19" s="188"/>
      <c r="G19" s="29"/>
      <c r="H19" s="117">
        <f t="shared" si="0"/>
        <v>0</v>
      </c>
    </row>
    <row r="20" spans="1:11" s="6" customFormat="1" ht="12.75">
      <c r="A20" s="105"/>
      <c r="B20" s="106" t="s">
        <v>32</v>
      </c>
      <c r="C20" s="118" t="s">
        <v>24</v>
      </c>
      <c r="D20" s="91">
        <v>1</v>
      </c>
      <c r="E20" s="109" t="s">
        <v>15</v>
      </c>
      <c r="F20" s="187"/>
      <c r="G20" s="187"/>
      <c r="H20" s="110">
        <f>SUM(F20:G20)*D20</f>
        <v>0</v>
      </c>
      <c r="J20" s="25"/>
      <c r="K20" s="25"/>
    </row>
    <row r="21" spans="1:8" ht="12.75">
      <c r="A21" s="111"/>
      <c r="B21" s="98" t="s">
        <v>49</v>
      </c>
      <c r="C21" s="99" t="s">
        <v>25</v>
      </c>
      <c r="D21" s="104">
        <v>1</v>
      </c>
      <c r="E21" s="101" t="s">
        <v>15</v>
      </c>
      <c r="F21" s="186"/>
      <c r="G21" s="186"/>
      <c r="H21" s="103">
        <f t="shared" si="0"/>
        <v>0</v>
      </c>
    </row>
    <row r="22" spans="1:8" ht="25.5">
      <c r="A22" s="111"/>
      <c r="B22" s="112" t="s">
        <v>50</v>
      </c>
      <c r="C22" s="119" t="s">
        <v>45</v>
      </c>
      <c r="D22" s="120">
        <v>1</v>
      </c>
      <c r="E22" s="115" t="s">
        <v>15</v>
      </c>
      <c r="F22" s="29"/>
      <c r="G22" s="29"/>
      <c r="H22" s="117">
        <f>SUM(F22:G22)*D22</f>
        <v>0</v>
      </c>
    </row>
    <row r="23" spans="1:8" ht="12.75">
      <c r="A23" s="111"/>
      <c r="B23" s="98" t="s">
        <v>51</v>
      </c>
      <c r="C23" s="99" t="s">
        <v>46</v>
      </c>
      <c r="D23" s="104">
        <v>1</v>
      </c>
      <c r="E23" s="89" t="s">
        <v>15</v>
      </c>
      <c r="F23" s="28"/>
      <c r="G23" s="28"/>
      <c r="H23" s="103">
        <f>SUM(F23:G23)*D23</f>
        <v>0</v>
      </c>
    </row>
    <row r="24" spans="1:8" ht="12.75">
      <c r="A24" s="111"/>
      <c r="B24" s="98" t="s">
        <v>54</v>
      </c>
      <c r="C24" s="99" t="s">
        <v>47</v>
      </c>
      <c r="D24" s="104">
        <v>1</v>
      </c>
      <c r="E24" s="101" t="s">
        <v>15</v>
      </c>
      <c r="F24" s="189"/>
      <c r="G24" s="189"/>
      <c r="H24" s="103">
        <f>SUM(F24:G24)*D24</f>
        <v>0</v>
      </c>
    </row>
    <row r="25" spans="1:8" ht="12.75">
      <c r="A25" s="97"/>
      <c r="B25" s="98" t="s">
        <v>55</v>
      </c>
      <c r="C25" s="99" t="s">
        <v>16</v>
      </c>
      <c r="D25" s="100">
        <v>1</v>
      </c>
      <c r="E25" s="101" t="s">
        <v>15</v>
      </c>
      <c r="F25" s="186"/>
      <c r="G25" s="186"/>
      <c r="H25" s="103">
        <f>SUM(F25:G25)*D25</f>
        <v>0</v>
      </c>
    </row>
    <row r="26" spans="1:8" ht="12.75">
      <c r="A26" s="111"/>
      <c r="B26" s="98" t="s">
        <v>56</v>
      </c>
      <c r="C26" s="99" t="s">
        <v>26</v>
      </c>
      <c r="D26" s="104">
        <v>1</v>
      </c>
      <c r="E26" s="89" t="s">
        <v>15</v>
      </c>
      <c r="F26" s="186"/>
      <c r="G26" s="186"/>
      <c r="H26" s="103">
        <f t="shared" si="0"/>
        <v>0</v>
      </c>
    </row>
    <row r="27" spans="1:8" ht="12.75">
      <c r="A27" s="111"/>
      <c r="B27" s="98" t="s">
        <v>57</v>
      </c>
      <c r="C27" s="121" t="s">
        <v>28</v>
      </c>
      <c r="D27" s="104">
        <v>1</v>
      </c>
      <c r="E27" s="122" t="s">
        <v>13</v>
      </c>
      <c r="F27" s="190"/>
      <c r="G27" s="190"/>
      <c r="H27" s="123">
        <f t="shared" si="0"/>
        <v>0</v>
      </c>
    </row>
    <row r="28" spans="1:8" ht="12.75">
      <c r="A28" s="111"/>
      <c r="B28" s="98" t="s">
        <v>58</v>
      </c>
      <c r="C28" s="99" t="s">
        <v>27</v>
      </c>
      <c r="D28" s="104">
        <v>1</v>
      </c>
      <c r="E28" s="101" t="s">
        <v>13</v>
      </c>
      <c r="F28" s="186"/>
      <c r="G28" s="186"/>
      <c r="H28" s="103">
        <f>SUM(F28:G28)*D28</f>
        <v>0</v>
      </c>
    </row>
    <row r="29" spans="1:8" ht="12.75">
      <c r="A29" s="97"/>
      <c r="B29" s="98" t="s">
        <v>59</v>
      </c>
      <c r="C29" s="99" t="s">
        <v>43</v>
      </c>
      <c r="D29" s="100">
        <v>1</v>
      </c>
      <c r="E29" s="101" t="s">
        <v>13</v>
      </c>
      <c r="F29" s="191"/>
      <c r="G29" s="186"/>
      <c r="H29" s="103">
        <f t="shared" si="0"/>
        <v>0</v>
      </c>
    </row>
    <row r="30" spans="1:8" ht="12.75">
      <c r="A30" s="97"/>
      <c r="B30" s="98" t="s">
        <v>60</v>
      </c>
      <c r="C30" s="99" t="s">
        <v>74</v>
      </c>
      <c r="D30" s="100">
        <v>1</v>
      </c>
      <c r="E30" s="101" t="s">
        <v>15</v>
      </c>
      <c r="F30" s="186"/>
      <c r="G30" s="186"/>
      <c r="H30" s="103">
        <f t="shared" si="0"/>
        <v>0</v>
      </c>
    </row>
    <row r="31" spans="1:8" ht="12.75">
      <c r="A31" s="97"/>
      <c r="B31" s="98" t="s">
        <v>61</v>
      </c>
      <c r="C31" s="99" t="s">
        <v>73</v>
      </c>
      <c r="D31" s="100">
        <v>1</v>
      </c>
      <c r="E31" s="101" t="s">
        <v>15</v>
      </c>
      <c r="F31" s="186"/>
      <c r="G31" s="186"/>
      <c r="H31" s="103">
        <f aca="true" t="shared" si="1" ref="H31:H50">SUM(F31:G31)*D31</f>
        <v>0</v>
      </c>
    </row>
    <row r="32" spans="1:11" s="6" customFormat="1" ht="12.75">
      <c r="A32" s="124"/>
      <c r="B32" s="106" t="s">
        <v>62</v>
      </c>
      <c r="C32" s="118" t="s">
        <v>75</v>
      </c>
      <c r="D32" s="108">
        <v>1</v>
      </c>
      <c r="E32" s="109" t="s">
        <v>15</v>
      </c>
      <c r="F32" s="187"/>
      <c r="G32" s="187"/>
      <c r="H32" s="110">
        <f t="shared" si="1"/>
        <v>0</v>
      </c>
      <c r="J32" s="25"/>
      <c r="K32" s="25"/>
    </row>
    <row r="33" spans="1:8" ht="12.75">
      <c r="A33" s="97"/>
      <c r="B33" s="98" t="s">
        <v>63</v>
      </c>
      <c r="C33" s="99" t="s">
        <v>22</v>
      </c>
      <c r="D33" s="104">
        <v>1</v>
      </c>
      <c r="E33" s="101" t="s">
        <v>15</v>
      </c>
      <c r="F33" s="186"/>
      <c r="G33" s="186"/>
      <c r="H33" s="103">
        <f t="shared" si="1"/>
        <v>0</v>
      </c>
    </row>
    <row r="34" spans="1:8" ht="12.75">
      <c r="A34" s="97"/>
      <c r="B34" s="98" t="s">
        <v>64</v>
      </c>
      <c r="C34" s="99" t="s">
        <v>17</v>
      </c>
      <c r="D34" s="100">
        <v>1</v>
      </c>
      <c r="E34" s="101" t="s">
        <v>15</v>
      </c>
      <c r="F34" s="186"/>
      <c r="G34" s="186"/>
      <c r="H34" s="103">
        <f t="shared" si="1"/>
        <v>0</v>
      </c>
    </row>
    <row r="35" spans="1:8" ht="12.75">
      <c r="A35" s="97"/>
      <c r="B35" s="98" t="s">
        <v>65</v>
      </c>
      <c r="C35" s="125" t="s">
        <v>78</v>
      </c>
      <c r="D35" s="126">
        <v>1</v>
      </c>
      <c r="E35" s="89" t="s">
        <v>15</v>
      </c>
      <c r="F35" s="28"/>
      <c r="G35" s="28"/>
      <c r="H35" s="103">
        <f>SUM(F35:G35)*D35</f>
        <v>0</v>
      </c>
    </row>
    <row r="36" spans="1:8" ht="12.75">
      <c r="A36" s="97"/>
      <c r="B36" s="98" t="s">
        <v>66</v>
      </c>
      <c r="C36" s="125" t="s">
        <v>79</v>
      </c>
      <c r="D36" s="126">
        <v>1</v>
      </c>
      <c r="E36" s="89" t="s">
        <v>15</v>
      </c>
      <c r="F36" s="28"/>
      <c r="G36" s="28"/>
      <c r="H36" s="103">
        <f>SUM(F36:G36)*D36</f>
        <v>0</v>
      </c>
    </row>
    <row r="37" spans="1:8" ht="12.75">
      <c r="A37" s="97"/>
      <c r="B37" s="98" t="s">
        <v>67</v>
      </c>
      <c r="C37" s="99" t="s">
        <v>80</v>
      </c>
      <c r="D37" s="127">
        <v>1</v>
      </c>
      <c r="E37" s="101" t="s">
        <v>15</v>
      </c>
      <c r="F37" s="186"/>
      <c r="G37" s="186"/>
      <c r="H37" s="103">
        <f>SUM(F37:G37)*D37</f>
        <v>0</v>
      </c>
    </row>
    <row r="38" spans="1:8" ht="12.75">
      <c r="A38" s="111"/>
      <c r="B38" s="98" t="s">
        <v>68</v>
      </c>
      <c r="C38" s="99" t="s">
        <v>21</v>
      </c>
      <c r="D38" s="100">
        <v>1</v>
      </c>
      <c r="E38" s="101" t="s">
        <v>117</v>
      </c>
      <c r="F38" s="186"/>
      <c r="G38" s="186"/>
      <c r="H38" s="103">
        <f t="shared" si="1"/>
        <v>0</v>
      </c>
    </row>
    <row r="39" spans="1:8" ht="12.75">
      <c r="A39" s="97"/>
      <c r="B39" s="98" t="s">
        <v>69</v>
      </c>
      <c r="C39" s="99" t="s">
        <v>39</v>
      </c>
      <c r="D39" s="100">
        <v>1</v>
      </c>
      <c r="E39" s="101" t="s">
        <v>13</v>
      </c>
      <c r="F39" s="191"/>
      <c r="G39" s="186"/>
      <c r="H39" s="103">
        <f t="shared" si="1"/>
        <v>0</v>
      </c>
    </row>
    <row r="40" spans="1:8" ht="12.75">
      <c r="A40" s="97"/>
      <c r="B40" s="98" t="s">
        <v>70</v>
      </c>
      <c r="C40" s="99" t="s">
        <v>40</v>
      </c>
      <c r="D40" s="100">
        <v>1</v>
      </c>
      <c r="E40" s="101" t="s">
        <v>15</v>
      </c>
      <c r="F40" s="186"/>
      <c r="G40" s="186"/>
      <c r="H40" s="103">
        <f t="shared" si="1"/>
        <v>0</v>
      </c>
    </row>
    <row r="41" spans="1:11" s="6" customFormat="1" ht="12.75">
      <c r="A41" s="105"/>
      <c r="B41" s="106" t="s">
        <v>71</v>
      </c>
      <c r="C41" s="118" t="s">
        <v>76</v>
      </c>
      <c r="D41" s="128">
        <v>1</v>
      </c>
      <c r="E41" s="92" t="s">
        <v>15</v>
      </c>
      <c r="F41" s="192"/>
      <c r="G41" s="187"/>
      <c r="H41" s="110">
        <f t="shared" si="1"/>
        <v>0</v>
      </c>
      <c r="J41" s="25"/>
      <c r="K41" s="25"/>
    </row>
    <row r="42" spans="1:8" ht="12.75">
      <c r="A42" s="97"/>
      <c r="B42" s="98" t="s">
        <v>72</v>
      </c>
      <c r="C42" s="99" t="s">
        <v>41</v>
      </c>
      <c r="D42" s="100">
        <v>1</v>
      </c>
      <c r="E42" s="101" t="s">
        <v>42</v>
      </c>
      <c r="F42" s="186"/>
      <c r="G42" s="186"/>
      <c r="H42" s="103">
        <f t="shared" si="1"/>
        <v>0</v>
      </c>
    </row>
    <row r="43" spans="1:8" ht="12.75">
      <c r="A43" s="111"/>
      <c r="B43" s="98" t="s">
        <v>81</v>
      </c>
      <c r="C43" s="99" t="s">
        <v>53</v>
      </c>
      <c r="D43" s="129">
        <v>1</v>
      </c>
      <c r="E43" s="92" t="s">
        <v>15</v>
      </c>
      <c r="F43" s="191"/>
      <c r="G43" s="186"/>
      <c r="H43" s="103">
        <f t="shared" si="1"/>
        <v>0</v>
      </c>
    </row>
    <row r="44" spans="1:8" ht="12.75">
      <c r="A44" s="111"/>
      <c r="B44" s="98" t="s">
        <v>82</v>
      </c>
      <c r="C44" s="99" t="s">
        <v>36</v>
      </c>
      <c r="D44" s="100" t="s">
        <v>10</v>
      </c>
      <c r="E44" s="101"/>
      <c r="F44" s="102"/>
      <c r="G44" s="102"/>
      <c r="H44" s="103" t="s">
        <v>10</v>
      </c>
    </row>
    <row r="45" spans="1:8" ht="12.75">
      <c r="A45" s="111"/>
      <c r="B45" s="130" t="s">
        <v>84</v>
      </c>
      <c r="C45" s="99" t="s">
        <v>37</v>
      </c>
      <c r="D45" s="100">
        <v>1</v>
      </c>
      <c r="E45" s="101" t="s">
        <v>38</v>
      </c>
      <c r="F45" s="186"/>
      <c r="G45" s="186"/>
      <c r="H45" s="103">
        <f>SUM(F45:G45)*D45</f>
        <v>0</v>
      </c>
    </row>
    <row r="46" spans="1:8" ht="38.25">
      <c r="A46" s="111"/>
      <c r="B46" s="112" t="s">
        <v>83</v>
      </c>
      <c r="C46" s="131" t="s">
        <v>77</v>
      </c>
      <c r="D46" s="120">
        <v>1</v>
      </c>
      <c r="E46" s="115" t="s">
        <v>15</v>
      </c>
      <c r="F46" s="188"/>
      <c r="G46" s="188"/>
      <c r="H46" s="117">
        <f t="shared" si="1"/>
        <v>0</v>
      </c>
    </row>
    <row r="47" spans="1:8" ht="12.75">
      <c r="A47" s="111"/>
      <c r="B47" s="112" t="s">
        <v>85</v>
      </c>
      <c r="C47" s="132" t="s">
        <v>88</v>
      </c>
      <c r="D47" s="100">
        <v>1</v>
      </c>
      <c r="E47" s="115" t="s">
        <v>15</v>
      </c>
      <c r="F47" s="186"/>
      <c r="G47" s="186"/>
      <c r="H47" s="103">
        <f>SUM(F47:G47)*D47</f>
        <v>0</v>
      </c>
    </row>
    <row r="48" spans="1:8" ht="12.75">
      <c r="A48" s="133"/>
      <c r="B48" s="112" t="s">
        <v>89</v>
      </c>
      <c r="C48" s="134" t="s">
        <v>96</v>
      </c>
      <c r="D48" s="135">
        <v>1</v>
      </c>
      <c r="E48" s="92" t="s">
        <v>13</v>
      </c>
      <c r="F48" s="193"/>
      <c r="G48" s="193"/>
      <c r="H48" s="117">
        <f>(F48+G48)*D48</f>
        <v>0</v>
      </c>
    </row>
    <row r="49" spans="1:8" ht="12.75">
      <c r="A49" s="111"/>
      <c r="B49" s="112" t="s">
        <v>97</v>
      </c>
      <c r="C49" s="8" t="s">
        <v>99</v>
      </c>
      <c r="D49" s="135">
        <v>1</v>
      </c>
      <c r="E49" s="92" t="s">
        <v>15</v>
      </c>
      <c r="F49" s="193"/>
      <c r="G49" s="193"/>
      <c r="H49" s="117">
        <f>(F49+G49)*D49</f>
        <v>0</v>
      </c>
    </row>
    <row r="50" spans="1:8" ht="12.75">
      <c r="A50" s="111"/>
      <c r="B50" s="112" t="s">
        <v>98</v>
      </c>
      <c r="C50" s="132" t="s">
        <v>48</v>
      </c>
      <c r="D50" s="100">
        <v>1</v>
      </c>
      <c r="E50" s="89" t="s">
        <v>13</v>
      </c>
      <c r="F50" s="186"/>
      <c r="G50" s="186"/>
      <c r="H50" s="103">
        <f t="shared" si="1"/>
        <v>0</v>
      </c>
    </row>
    <row r="51" spans="1:11" s="2" customFormat="1" ht="12.75" customHeight="1">
      <c r="A51" s="111"/>
      <c r="B51" s="130"/>
      <c r="C51" s="136" t="s">
        <v>102</v>
      </c>
      <c r="D51" s="104"/>
      <c r="E51" s="89"/>
      <c r="F51" s="137">
        <f>SUMPRODUCT(F15:F50,D15:D50)</f>
        <v>0</v>
      </c>
      <c r="G51" s="137">
        <f>SUMPRODUCT(G15:G50,D15:D50)</f>
        <v>0</v>
      </c>
      <c r="H51" s="138">
        <f>SUM(H15:H50)</f>
        <v>0</v>
      </c>
      <c r="J51" s="26"/>
      <c r="K51" s="26"/>
    </row>
    <row r="52" spans="1:11" s="2" customFormat="1" ht="12.75">
      <c r="A52" s="111"/>
      <c r="B52" s="139" t="s">
        <v>103</v>
      </c>
      <c r="C52" s="96" t="s">
        <v>104</v>
      </c>
      <c r="D52" s="140"/>
      <c r="E52" s="141"/>
      <c r="F52" s="141"/>
      <c r="G52" s="141"/>
      <c r="H52" s="142"/>
      <c r="J52" s="26"/>
      <c r="K52" s="26"/>
    </row>
    <row r="53" spans="1:11" s="2" customFormat="1" ht="12.75">
      <c r="A53" s="111"/>
      <c r="B53" s="139" t="s">
        <v>105</v>
      </c>
      <c r="C53" s="7" t="s">
        <v>106</v>
      </c>
      <c r="D53" s="120">
        <v>1</v>
      </c>
      <c r="E53" s="115" t="s">
        <v>15</v>
      </c>
      <c r="F53" s="116" t="s">
        <v>107</v>
      </c>
      <c r="G53" s="188"/>
      <c r="H53" s="117">
        <f>SUM(F53:G53)*D53</f>
        <v>0</v>
      </c>
      <c r="I53" s="13"/>
      <c r="J53" s="26"/>
      <c r="K53" s="26"/>
    </row>
    <row r="54" spans="1:11" s="2" customFormat="1" ht="12.75">
      <c r="A54" s="111"/>
      <c r="B54" s="139" t="s">
        <v>108</v>
      </c>
      <c r="C54" s="8" t="s">
        <v>109</v>
      </c>
      <c r="D54" s="120">
        <v>1</v>
      </c>
      <c r="E54" s="115" t="s">
        <v>15</v>
      </c>
      <c r="F54" s="116" t="s">
        <v>107</v>
      </c>
      <c r="G54" s="188"/>
      <c r="H54" s="117">
        <f>SUM(F54:G54)*D54</f>
        <v>0</v>
      </c>
      <c r="I54" s="13"/>
      <c r="J54" s="26"/>
      <c r="K54" s="26"/>
    </row>
    <row r="55" spans="1:11" s="2" customFormat="1" ht="12.75">
      <c r="A55" s="111"/>
      <c r="B55" s="139" t="s">
        <v>110</v>
      </c>
      <c r="C55" s="9" t="s">
        <v>111</v>
      </c>
      <c r="D55" s="120">
        <v>1</v>
      </c>
      <c r="E55" s="115" t="s">
        <v>15</v>
      </c>
      <c r="F55" s="116" t="s">
        <v>107</v>
      </c>
      <c r="G55" s="188"/>
      <c r="H55" s="117">
        <f aca="true" t="shared" si="2" ref="H55:H69">SUM(F55:G55)*D55</f>
        <v>0</v>
      </c>
      <c r="I55" s="13"/>
      <c r="J55" s="26"/>
      <c r="K55" s="26"/>
    </row>
    <row r="56" spans="1:11" s="2" customFormat="1" ht="12.75">
      <c r="A56" s="111"/>
      <c r="B56" s="139" t="s">
        <v>112</v>
      </c>
      <c r="C56" s="7" t="s">
        <v>113</v>
      </c>
      <c r="D56" s="120">
        <v>1</v>
      </c>
      <c r="E56" s="115" t="s">
        <v>15</v>
      </c>
      <c r="F56" s="116" t="s">
        <v>107</v>
      </c>
      <c r="G56" s="188"/>
      <c r="H56" s="117">
        <f t="shared" si="2"/>
        <v>0</v>
      </c>
      <c r="I56" s="13"/>
      <c r="J56" s="26"/>
      <c r="K56" s="26"/>
    </row>
    <row r="57" spans="1:11" s="2" customFormat="1" ht="12.75">
      <c r="A57" s="111"/>
      <c r="B57" s="139" t="s">
        <v>114</v>
      </c>
      <c r="C57" s="143" t="s">
        <v>115</v>
      </c>
      <c r="D57" s="120">
        <v>1</v>
      </c>
      <c r="E57" s="115" t="s">
        <v>15</v>
      </c>
      <c r="F57" s="116" t="s">
        <v>107</v>
      </c>
      <c r="G57" s="29"/>
      <c r="H57" s="117">
        <f t="shared" si="2"/>
        <v>0</v>
      </c>
      <c r="I57" s="13"/>
      <c r="J57" s="26"/>
      <c r="K57" s="26"/>
    </row>
    <row r="58" spans="1:11" s="2" customFormat="1" ht="25.5">
      <c r="A58" s="111"/>
      <c r="B58" s="139" t="s">
        <v>116</v>
      </c>
      <c r="C58" s="7" t="s">
        <v>176</v>
      </c>
      <c r="D58" s="114">
        <v>1</v>
      </c>
      <c r="E58" s="115" t="s">
        <v>117</v>
      </c>
      <c r="F58" s="188"/>
      <c r="G58" s="188"/>
      <c r="H58" s="117">
        <f t="shared" si="2"/>
        <v>0</v>
      </c>
      <c r="I58" s="14"/>
      <c r="J58" s="14"/>
      <c r="K58" s="26"/>
    </row>
    <row r="59" spans="1:11" s="2" customFormat="1" ht="12.75">
      <c r="A59" s="111"/>
      <c r="B59" s="139" t="s">
        <v>118</v>
      </c>
      <c r="C59" s="7" t="s">
        <v>182</v>
      </c>
      <c r="D59" s="114">
        <v>1</v>
      </c>
      <c r="E59" s="115" t="s">
        <v>117</v>
      </c>
      <c r="F59" s="188"/>
      <c r="G59" s="188"/>
      <c r="H59" s="117">
        <f t="shared" si="2"/>
        <v>0</v>
      </c>
      <c r="I59" s="14"/>
      <c r="J59" s="14"/>
      <c r="K59" s="26"/>
    </row>
    <row r="60" spans="1:11" s="2" customFormat="1" ht="12.75">
      <c r="A60" s="111"/>
      <c r="B60" s="139" t="s">
        <v>119</v>
      </c>
      <c r="C60" s="119" t="s">
        <v>120</v>
      </c>
      <c r="D60" s="120">
        <v>1</v>
      </c>
      <c r="E60" s="115" t="s">
        <v>117</v>
      </c>
      <c r="F60" s="188"/>
      <c r="G60" s="29"/>
      <c r="H60" s="117">
        <f t="shared" si="2"/>
        <v>0</v>
      </c>
      <c r="I60" s="14"/>
      <c r="J60" s="14"/>
      <c r="K60" s="26"/>
    </row>
    <row r="61" spans="1:11" s="2" customFormat="1" ht="12.75">
      <c r="A61" s="111"/>
      <c r="B61" s="139" t="s">
        <v>121</v>
      </c>
      <c r="C61" s="119" t="s">
        <v>122</v>
      </c>
      <c r="D61" s="114">
        <v>1</v>
      </c>
      <c r="E61" s="115" t="s">
        <v>117</v>
      </c>
      <c r="F61" s="188"/>
      <c r="G61" s="29"/>
      <c r="H61" s="117">
        <f t="shared" si="2"/>
        <v>0</v>
      </c>
      <c r="I61" s="14"/>
      <c r="J61" s="14"/>
      <c r="K61" s="26"/>
    </row>
    <row r="62" spans="1:11" s="2" customFormat="1" ht="51">
      <c r="A62" s="111"/>
      <c r="B62" s="139" t="s">
        <v>123</v>
      </c>
      <c r="C62" s="7" t="s">
        <v>180</v>
      </c>
      <c r="D62" s="144">
        <v>1</v>
      </c>
      <c r="E62" s="145" t="s">
        <v>42</v>
      </c>
      <c r="F62" s="188"/>
      <c r="G62" s="194"/>
      <c r="H62" s="147">
        <f t="shared" si="2"/>
        <v>0</v>
      </c>
      <c r="I62" s="14"/>
      <c r="J62" s="14"/>
      <c r="K62" s="26"/>
    </row>
    <row r="63" spans="1:10" ht="64.5" customHeight="1">
      <c r="A63" s="148"/>
      <c r="B63" s="139" t="s">
        <v>124</v>
      </c>
      <c r="C63" s="9" t="s">
        <v>181</v>
      </c>
      <c r="D63" s="120">
        <v>1</v>
      </c>
      <c r="E63" s="145" t="s">
        <v>42</v>
      </c>
      <c r="F63" s="188"/>
      <c r="G63" s="188"/>
      <c r="H63" s="117">
        <f t="shared" si="2"/>
        <v>0</v>
      </c>
      <c r="I63" s="14"/>
      <c r="J63" s="14"/>
    </row>
    <row r="64" spans="1:10" ht="38.25">
      <c r="A64" s="148"/>
      <c r="B64" s="139" t="s">
        <v>125</v>
      </c>
      <c r="C64" s="119" t="s">
        <v>126</v>
      </c>
      <c r="D64" s="120">
        <v>1</v>
      </c>
      <c r="E64" s="115" t="s">
        <v>15</v>
      </c>
      <c r="F64" s="188"/>
      <c r="G64" s="188"/>
      <c r="H64" s="117">
        <f t="shared" si="2"/>
        <v>0</v>
      </c>
      <c r="I64" s="14"/>
      <c r="J64" s="14"/>
    </row>
    <row r="65" spans="1:10" ht="51">
      <c r="A65" s="148"/>
      <c r="B65" s="139" t="s">
        <v>127</v>
      </c>
      <c r="C65" s="119" t="s">
        <v>128</v>
      </c>
      <c r="D65" s="114">
        <v>1</v>
      </c>
      <c r="E65" s="141" t="s">
        <v>117</v>
      </c>
      <c r="F65" s="195"/>
      <c r="G65" s="195"/>
      <c r="H65" s="149">
        <f t="shared" si="2"/>
        <v>0</v>
      </c>
      <c r="I65" s="14"/>
      <c r="J65" s="14"/>
    </row>
    <row r="66" spans="1:10" ht="25.5">
      <c r="A66" s="148"/>
      <c r="B66" s="139" t="s">
        <v>129</v>
      </c>
      <c r="C66" s="9" t="s">
        <v>130</v>
      </c>
      <c r="D66" s="114">
        <v>1</v>
      </c>
      <c r="E66" s="141" t="s">
        <v>117</v>
      </c>
      <c r="F66" s="116" t="s">
        <v>107</v>
      </c>
      <c r="G66" s="188"/>
      <c r="H66" s="117">
        <f t="shared" si="2"/>
        <v>0</v>
      </c>
      <c r="I66" s="14"/>
      <c r="J66" s="14"/>
    </row>
    <row r="67" spans="1:10" ht="12.75">
      <c r="A67" s="148"/>
      <c r="B67" s="139" t="s">
        <v>131</v>
      </c>
      <c r="C67" s="143" t="s">
        <v>132</v>
      </c>
      <c r="D67" s="120">
        <v>1</v>
      </c>
      <c r="E67" s="115" t="s">
        <v>15</v>
      </c>
      <c r="F67" s="196"/>
      <c r="G67" s="188"/>
      <c r="H67" s="117">
        <f t="shared" si="2"/>
        <v>0</v>
      </c>
      <c r="I67" s="14"/>
      <c r="J67" s="14"/>
    </row>
    <row r="68" spans="1:10" ht="12.75">
      <c r="A68" s="148"/>
      <c r="B68" s="139" t="s">
        <v>133</v>
      </c>
      <c r="C68" s="8" t="s">
        <v>134</v>
      </c>
      <c r="D68" s="120">
        <v>1</v>
      </c>
      <c r="E68" s="115" t="s">
        <v>15</v>
      </c>
      <c r="F68" s="116" t="s">
        <v>107</v>
      </c>
      <c r="G68" s="188"/>
      <c r="H68" s="117">
        <f t="shared" si="2"/>
        <v>0</v>
      </c>
      <c r="I68" s="14"/>
      <c r="J68" s="14"/>
    </row>
    <row r="69" spans="1:10" ht="25.5">
      <c r="A69" s="148"/>
      <c r="B69" s="139" t="s">
        <v>135</v>
      </c>
      <c r="C69" s="7" t="s">
        <v>136</v>
      </c>
      <c r="D69" s="120">
        <v>1</v>
      </c>
      <c r="E69" s="115" t="s">
        <v>15</v>
      </c>
      <c r="F69" s="188"/>
      <c r="G69" s="188"/>
      <c r="H69" s="117">
        <f t="shared" si="2"/>
        <v>0</v>
      </c>
      <c r="I69" s="14"/>
      <c r="J69" s="14"/>
    </row>
    <row r="70" spans="1:10" ht="51">
      <c r="A70" s="148"/>
      <c r="B70" s="139" t="s">
        <v>137</v>
      </c>
      <c r="C70" s="119" t="s">
        <v>138</v>
      </c>
      <c r="D70" s="120">
        <v>1</v>
      </c>
      <c r="E70" s="141" t="s">
        <v>117</v>
      </c>
      <c r="F70" s="188"/>
      <c r="G70" s="188"/>
      <c r="H70" s="117">
        <f aca="true" t="shared" si="3" ref="H70:H78">SUM(F70:G70)*D70</f>
        <v>0</v>
      </c>
      <c r="I70" s="14"/>
      <c r="J70" s="14"/>
    </row>
    <row r="71" spans="1:10" ht="25.5">
      <c r="A71" s="148"/>
      <c r="B71" s="112" t="s">
        <v>139</v>
      </c>
      <c r="C71" s="9" t="s">
        <v>140</v>
      </c>
      <c r="D71" s="120">
        <v>1</v>
      </c>
      <c r="E71" s="141" t="s">
        <v>117</v>
      </c>
      <c r="F71" s="188"/>
      <c r="G71" s="188"/>
      <c r="H71" s="117">
        <f t="shared" si="3"/>
        <v>0</v>
      </c>
      <c r="I71" s="14"/>
      <c r="J71" s="14"/>
    </row>
    <row r="72" spans="1:10" ht="25.5">
      <c r="A72" s="148"/>
      <c r="B72" s="112" t="s">
        <v>141</v>
      </c>
      <c r="C72" s="7" t="s">
        <v>142</v>
      </c>
      <c r="D72" s="120">
        <v>1</v>
      </c>
      <c r="E72" s="141" t="s">
        <v>117</v>
      </c>
      <c r="F72" s="188"/>
      <c r="G72" s="188"/>
      <c r="H72" s="117">
        <f t="shared" si="3"/>
        <v>0</v>
      </c>
      <c r="I72" s="14"/>
      <c r="J72" s="14"/>
    </row>
    <row r="73" spans="1:10" ht="12.75">
      <c r="A73" s="148"/>
      <c r="B73" s="112" t="s">
        <v>143</v>
      </c>
      <c r="C73" s="151" t="s">
        <v>144</v>
      </c>
      <c r="D73" s="120">
        <v>1</v>
      </c>
      <c r="E73" s="115" t="s">
        <v>15</v>
      </c>
      <c r="F73" s="196"/>
      <c r="G73" s="188"/>
      <c r="H73" s="117">
        <f t="shared" si="3"/>
        <v>0</v>
      </c>
      <c r="I73" s="14"/>
      <c r="J73" s="14"/>
    </row>
    <row r="74" spans="1:10" ht="12.75">
      <c r="A74" s="148"/>
      <c r="B74" s="112" t="s">
        <v>145</v>
      </c>
      <c r="C74" s="143" t="s">
        <v>146</v>
      </c>
      <c r="D74" s="120">
        <v>1</v>
      </c>
      <c r="E74" s="115" t="s">
        <v>15</v>
      </c>
      <c r="F74" s="116" t="s">
        <v>107</v>
      </c>
      <c r="G74" s="188"/>
      <c r="H74" s="117">
        <f t="shared" si="3"/>
        <v>0</v>
      </c>
      <c r="I74" s="14"/>
      <c r="J74" s="14"/>
    </row>
    <row r="75" spans="1:10" ht="25.5">
      <c r="A75" s="148"/>
      <c r="B75" s="112" t="s">
        <v>147</v>
      </c>
      <c r="C75" s="7" t="s">
        <v>148</v>
      </c>
      <c r="D75" s="120">
        <v>1</v>
      </c>
      <c r="E75" s="115" t="s">
        <v>15</v>
      </c>
      <c r="F75" s="188"/>
      <c r="G75" s="188"/>
      <c r="H75" s="117">
        <f t="shared" si="3"/>
        <v>0</v>
      </c>
      <c r="I75" s="14"/>
      <c r="J75" s="14"/>
    </row>
    <row r="76" spans="1:10" ht="38.25">
      <c r="A76" s="148"/>
      <c r="B76" s="112" t="s">
        <v>149</v>
      </c>
      <c r="C76" s="119" t="s">
        <v>150</v>
      </c>
      <c r="D76" s="120">
        <v>1</v>
      </c>
      <c r="E76" s="141" t="s">
        <v>117</v>
      </c>
      <c r="F76" s="188"/>
      <c r="G76" s="188"/>
      <c r="H76" s="117">
        <f t="shared" si="3"/>
        <v>0</v>
      </c>
      <c r="I76" s="14"/>
      <c r="J76" s="14"/>
    </row>
    <row r="77" spans="1:10" ht="25.5">
      <c r="A77" s="148"/>
      <c r="B77" s="112" t="s">
        <v>151</v>
      </c>
      <c r="C77" s="7" t="s">
        <v>152</v>
      </c>
      <c r="D77" s="120">
        <v>1</v>
      </c>
      <c r="E77" s="141" t="s">
        <v>117</v>
      </c>
      <c r="F77" s="150" t="s">
        <v>107</v>
      </c>
      <c r="G77" s="188"/>
      <c r="H77" s="117">
        <f t="shared" si="3"/>
        <v>0</v>
      </c>
      <c r="I77" s="14"/>
      <c r="J77" s="14"/>
    </row>
    <row r="78" spans="1:10" ht="38.25">
      <c r="A78" s="148"/>
      <c r="B78" s="141" t="s">
        <v>153</v>
      </c>
      <c r="C78" s="7" t="s">
        <v>154</v>
      </c>
      <c r="D78" s="120">
        <v>1</v>
      </c>
      <c r="E78" s="141" t="s">
        <v>117</v>
      </c>
      <c r="F78" s="188"/>
      <c r="G78" s="188"/>
      <c r="H78" s="117">
        <f t="shared" si="3"/>
        <v>0</v>
      </c>
      <c r="I78" s="14"/>
      <c r="J78" s="14"/>
    </row>
    <row r="79" spans="1:10" ht="12.75">
      <c r="A79" s="148"/>
      <c r="B79" s="30" t="s">
        <v>165</v>
      </c>
      <c r="C79" s="7" t="s">
        <v>167</v>
      </c>
      <c r="D79" s="31">
        <v>1</v>
      </c>
      <c r="E79" s="32" t="s">
        <v>117</v>
      </c>
      <c r="F79" s="194"/>
      <c r="G79" s="194"/>
      <c r="H79" s="152">
        <f>SUM(F79,G79)*D79</f>
        <v>0</v>
      </c>
      <c r="I79" s="14"/>
      <c r="J79" s="14"/>
    </row>
    <row r="80" spans="1:10" ht="12.75">
      <c r="A80" s="148"/>
      <c r="B80" s="30" t="s">
        <v>166</v>
      </c>
      <c r="C80" s="7" t="s">
        <v>168</v>
      </c>
      <c r="D80" s="31">
        <v>1</v>
      </c>
      <c r="E80" s="32" t="s">
        <v>117</v>
      </c>
      <c r="F80" s="194"/>
      <c r="G80" s="194"/>
      <c r="H80" s="152">
        <f>SUM(F80,G80)*D80</f>
        <v>0</v>
      </c>
      <c r="I80" s="14"/>
      <c r="J80" s="14"/>
    </row>
    <row r="81" spans="1:9" ht="12.75" customHeight="1">
      <c r="A81" s="148"/>
      <c r="B81" s="30" t="s">
        <v>252</v>
      </c>
      <c r="C81" s="33" t="s">
        <v>253</v>
      </c>
      <c r="D81" s="31">
        <v>1</v>
      </c>
      <c r="E81" s="32" t="s">
        <v>117</v>
      </c>
      <c r="F81" s="146" t="s">
        <v>107</v>
      </c>
      <c r="G81" s="194"/>
      <c r="H81" s="152">
        <f>SUM(F81,G81)*D81</f>
        <v>0</v>
      </c>
      <c r="I81" s="1"/>
    </row>
    <row r="82" spans="1:8" ht="12.75">
      <c r="A82" s="153"/>
      <c r="B82" s="32">
        <v>3</v>
      </c>
      <c r="C82" s="7" t="s">
        <v>184</v>
      </c>
      <c r="D82" s="7"/>
      <c r="E82" s="32"/>
      <c r="F82" s="32"/>
      <c r="G82" s="32"/>
      <c r="H82" s="154"/>
    </row>
    <row r="83" spans="1:8" ht="25.5">
      <c r="A83" s="148"/>
      <c r="B83" s="32" t="s">
        <v>190</v>
      </c>
      <c r="C83" s="7" t="s">
        <v>185</v>
      </c>
      <c r="D83" s="7"/>
      <c r="E83" s="32"/>
      <c r="F83" s="32"/>
      <c r="G83" s="32"/>
      <c r="H83" s="154"/>
    </row>
    <row r="84" spans="1:8" ht="12.75">
      <c r="A84" s="153"/>
      <c r="B84" s="32" t="s">
        <v>191</v>
      </c>
      <c r="C84" s="7" t="s">
        <v>213</v>
      </c>
      <c r="D84" s="155">
        <v>1</v>
      </c>
      <c r="E84" s="156" t="s">
        <v>15</v>
      </c>
      <c r="F84" s="197"/>
      <c r="G84" s="197"/>
      <c r="H84" s="157">
        <f>SUM(F84:G84)*D84</f>
        <v>0</v>
      </c>
    </row>
    <row r="85" spans="1:8" s="3" customFormat="1" ht="12.75">
      <c r="A85" s="158"/>
      <c r="B85" s="32" t="s">
        <v>192</v>
      </c>
      <c r="C85" s="7" t="s">
        <v>214</v>
      </c>
      <c r="D85" s="155">
        <v>1</v>
      </c>
      <c r="E85" s="156" t="s">
        <v>15</v>
      </c>
      <c r="F85" s="197"/>
      <c r="G85" s="197"/>
      <c r="H85" s="157">
        <f>SUM(F85:G85)*D85</f>
        <v>0</v>
      </c>
    </row>
    <row r="86" spans="1:8" s="3" customFormat="1" ht="12.75">
      <c r="A86" s="158"/>
      <c r="B86" s="32" t="s">
        <v>205</v>
      </c>
      <c r="C86" s="7" t="s">
        <v>206</v>
      </c>
      <c r="D86" s="155">
        <v>1</v>
      </c>
      <c r="E86" s="156" t="s">
        <v>15</v>
      </c>
      <c r="F86" s="156" t="s">
        <v>107</v>
      </c>
      <c r="G86" s="197"/>
      <c r="H86" s="157">
        <f>G86*D86</f>
        <v>0</v>
      </c>
    </row>
    <row r="87" spans="1:8" s="5" customFormat="1" ht="12.75">
      <c r="A87" s="159"/>
      <c r="B87" s="32">
        <v>4</v>
      </c>
      <c r="C87" s="7" t="s">
        <v>186</v>
      </c>
      <c r="D87" s="155"/>
      <c r="E87" s="156"/>
      <c r="F87" s="156"/>
      <c r="G87" s="156"/>
      <c r="H87" s="157"/>
    </row>
    <row r="88" spans="1:8" s="5" customFormat="1" ht="12.75">
      <c r="A88" s="159"/>
      <c r="B88" s="32" t="s">
        <v>193</v>
      </c>
      <c r="C88" s="7" t="s">
        <v>187</v>
      </c>
      <c r="D88" s="155"/>
      <c r="E88" s="156"/>
      <c r="F88" s="156"/>
      <c r="G88" s="156"/>
      <c r="H88" s="157"/>
    </row>
    <row r="89" spans="1:11" ht="37.5" customHeight="1">
      <c r="A89" s="153"/>
      <c r="B89" s="32" t="s">
        <v>194</v>
      </c>
      <c r="C89" s="7" t="s">
        <v>215</v>
      </c>
      <c r="D89" s="155"/>
      <c r="E89" s="156"/>
      <c r="F89" s="156"/>
      <c r="G89" s="156"/>
      <c r="H89" s="157"/>
      <c r="J89" s="10"/>
      <c r="K89" s="10"/>
    </row>
    <row r="90" spans="1:11" ht="12.75" customHeight="1">
      <c r="A90" s="153"/>
      <c r="B90" s="32" t="s">
        <v>195</v>
      </c>
      <c r="C90" s="7" t="s">
        <v>212</v>
      </c>
      <c r="D90" s="155">
        <v>1</v>
      </c>
      <c r="E90" s="156" t="s">
        <v>15</v>
      </c>
      <c r="F90" s="197"/>
      <c r="G90" s="197"/>
      <c r="H90" s="157">
        <f>SUM(F90:G90)*D90</f>
        <v>0</v>
      </c>
      <c r="J90" s="10"/>
      <c r="K90" s="10"/>
    </row>
    <row r="91" spans="1:11" ht="12.75" customHeight="1">
      <c r="A91" s="153"/>
      <c r="B91" s="32" t="s">
        <v>196</v>
      </c>
      <c r="C91" s="7" t="s">
        <v>211</v>
      </c>
      <c r="D91" s="155">
        <v>1</v>
      </c>
      <c r="E91" s="156" t="s">
        <v>15</v>
      </c>
      <c r="F91" s="197"/>
      <c r="G91" s="197"/>
      <c r="H91" s="157">
        <f>SUM(F91:G91)*D91</f>
        <v>0</v>
      </c>
      <c r="J91" s="10"/>
      <c r="K91" s="10"/>
    </row>
    <row r="92" spans="1:11" s="6" customFormat="1" ht="12.75" customHeight="1">
      <c r="A92" s="160"/>
      <c r="B92" s="32" t="s">
        <v>197</v>
      </c>
      <c r="C92" s="7" t="s">
        <v>210</v>
      </c>
      <c r="D92" s="155">
        <v>1</v>
      </c>
      <c r="E92" s="156" t="s">
        <v>15</v>
      </c>
      <c r="F92" s="197"/>
      <c r="G92" s="197"/>
      <c r="H92" s="157">
        <f>SUM(F92:G92)*D92</f>
        <v>0</v>
      </c>
      <c r="J92" s="10"/>
      <c r="K92" s="10"/>
    </row>
    <row r="93" spans="1:11" ht="12.75" customHeight="1">
      <c r="A93" s="153"/>
      <c r="B93" s="32" t="s">
        <v>198</v>
      </c>
      <c r="C93" s="7" t="s">
        <v>188</v>
      </c>
      <c r="D93" s="155"/>
      <c r="E93" s="156"/>
      <c r="F93" s="156"/>
      <c r="G93" s="156"/>
      <c r="H93" s="157"/>
      <c r="J93" s="10"/>
      <c r="K93" s="10"/>
    </row>
    <row r="94" spans="1:11" s="6" customFormat="1" ht="37.5" customHeight="1">
      <c r="A94" s="160"/>
      <c r="B94" s="32" t="s">
        <v>199</v>
      </c>
      <c r="C94" s="7" t="s">
        <v>215</v>
      </c>
      <c r="D94" s="155"/>
      <c r="E94" s="156"/>
      <c r="F94" s="156"/>
      <c r="G94" s="156"/>
      <c r="H94" s="157"/>
      <c r="J94" s="10"/>
      <c r="K94" s="10"/>
    </row>
    <row r="95" spans="1:11" ht="12.75" customHeight="1">
      <c r="A95" s="153"/>
      <c r="B95" s="32" t="s">
        <v>200</v>
      </c>
      <c r="C95" s="7" t="s">
        <v>212</v>
      </c>
      <c r="D95" s="155">
        <v>1</v>
      </c>
      <c r="E95" s="156" t="s">
        <v>15</v>
      </c>
      <c r="F95" s="197"/>
      <c r="G95" s="197"/>
      <c r="H95" s="157">
        <f>SUM(F95:G95)*D95</f>
        <v>0</v>
      </c>
      <c r="J95" s="10"/>
      <c r="K95" s="10"/>
    </row>
    <row r="96" spans="1:11" ht="12.75" customHeight="1">
      <c r="A96" s="153"/>
      <c r="B96" s="32" t="s">
        <v>201</v>
      </c>
      <c r="C96" s="7" t="s">
        <v>216</v>
      </c>
      <c r="D96" s="155">
        <v>1</v>
      </c>
      <c r="E96" s="156" t="s">
        <v>15</v>
      </c>
      <c r="F96" s="197"/>
      <c r="G96" s="197"/>
      <c r="H96" s="157">
        <f>SUM(F96:G96)*D96</f>
        <v>0</v>
      </c>
      <c r="J96" s="10"/>
      <c r="K96" s="10"/>
    </row>
    <row r="97" spans="1:11" ht="12.75">
      <c r="A97" s="153"/>
      <c r="B97" s="32" t="s">
        <v>202</v>
      </c>
      <c r="C97" s="7" t="s">
        <v>189</v>
      </c>
      <c r="D97" s="155"/>
      <c r="E97" s="156"/>
      <c r="F97" s="156"/>
      <c r="G97" s="156"/>
      <c r="H97" s="157"/>
      <c r="J97" s="10"/>
      <c r="K97" s="10"/>
    </row>
    <row r="98" spans="1:11" ht="25.5">
      <c r="A98" s="153"/>
      <c r="B98" s="32" t="s">
        <v>203</v>
      </c>
      <c r="C98" s="7" t="s">
        <v>217</v>
      </c>
      <c r="D98" s="155">
        <v>1</v>
      </c>
      <c r="E98" s="156" t="s">
        <v>15</v>
      </c>
      <c r="F98" s="197"/>
      <c r="G98" s="197"/>
      <c r="H98" s="157">
        <f>SUM(F98:G98)*D98</f>
        <v>0</v>
      </c>
      <c r="J98" s="10"/>
      <c r="K98" s="10"/>
    </row>
    <row r="99" spans="1:8" ht="12.75">
      <c r="A99" s="148"/>
      <c r="B99" s="161"/>
      <c r="C99" s="136" t="s">
        <v>204</v>
      </c>
      <c r="D99" s="114"/>
      <c r="E99" s="141"/>
      <c r="F99" s="162">
        <f>SUMPRODUCT(F53:F98,D53:D98)</f>
        <v>0</v>
      </c>
      <c r="G99" s="162">
        <f>SUMPRODUCT(G53:G98,D53:D98)</f>
        <v>0</v>
      </c>
      <c r="H99" s="163">
        <f>SUM(H53:H98)</f>
        <v>0</v>
      </c>
    </row>
    <row r="100" spans="1:11" ht="12.75">
      <c r="A100" s="148"/>
      <c r="B100" s="161"/>
      <c r="C100" s="136" t="s">
        <v>227</v>
      </c>
      <c r="D100" s="164"/>
      <c r="E100" s="165"/>
      <c r="F100" s="166">
        <f>F99+F51</f>
        <v>0</v>
      </c>
      <c r="G100" s="166">
        <f>G99+G51</f>
        <v>0</v>
      </c>
      <c r="H100" s="167">
        <f>H99+H51</f>
        <v>0</v>
      </c>
      <c r="J100" s="10"/>
      <c r="K100" s="10"/>
    </row>
    <row r="101" spans="1:11" ht="12.75">
      <c r="A101" s="81" t="s">
        <v>157</v>
      </c>
      <c r="B101" s="82"/>
      <c r="C101" s="83" t="s">
        <v>87</v>
      </c>
      <c r="D101" s="84"/>
      <c r="E101" s="85"/>
      <c r="F101" s="86"/>
      <c r="G101" s="86"/>
      <c r="H101" s="87"/>
      <c r="J101" s="10"/>
      <c r="K101" s="10"/>
    </row>
    <row r="102" spans="1:11" ht="12.75">
      <c r="A102" s="88"/>
      <c r="B102" s="95"/>
      <c r="C102" s="90" t="s">
        <v>219</v>
      </c>
      <c r="D102" s="91"/>
      <c r="E102" s="92"/>
      <c r="F102" s="93"/>
      <c r="G102" s="93"/>
      <c r="H102" s="94"/>
      <c r="J102" s="10"/>
      <c r="K102" s="10"/>
    </row>
    <row r="103" spans="1:11" ht="12.75">
      <c r="A103" s="88"/>
      <c r="B103" s="112" t="s">
        <v>155</v>
      </c>
      <c r="C103" s="96" t="s">
        <v>101</v>
      </c>
      <c r="D103" s="91"/>
      <c r="E103" s="92"/>
      <c r="F103" s="93"/>
      <c r="G103" s="93"/>
      <c r="H103" s="94"/>
      <c r="J103" s="10"/>
      <c r="K103" s="10"/>
    </row>
    <row r="104" spans="1:11" ht="12.75">
      <c r="A104" s="97"/>
      <c r="B104" s="98" t="s">
        <v>30</v>
      </c>
      <c r="C104" s="99" t="s">
        <v>11</v>
      </c>
      <c r="D104" s="100">
        <v>1</v>
      </c>
      <c r="E104" s="101" t="s">
        <v>12</v>
      </c>
      <c r="F104" s="186"/>
      <c r="G104" s="186"/>
      <c r="H104" s="103">
        <f aca="true" t="shared" si="4" ref="H104:H126">SUM(F104:G104)*D104</f>
        <v>0</v>
      </c>
      <c r="I104" s="198"/>
      <c r="J104" s="198"/>
      <c r="K104" s="10"/>
    </row>
    <row r="105" spans="1:11" ht="12.75">
      <c r="A105" s="97"/>
      <c r="B105" s="98" t="s">
        <v>34</v>
      </c>
      <c r="C105" s="99" t="s">
        <v>52</v>
      </c>
      <c r="D105" s="104">
        <v>1</v>
      </c>
      <c r="E105" s="101" t="s">
        <v>13</v>
      </c>
      <c r="F105" s="186"/>
      <c r="G105" s="186"/>
      <c r="H105" s="103">
        <f t="shared" si="4"/>
        <v>0</v>
      </c>
      <c r="I105" s="198"/>
      <c r="J105" s="198"/>
      <c r="K105" s="10"/>
    </row>
    <row r="106" spans="1:10" ht="12.75">
      <c r="A106" s="97"/>
      <c r="B106" s="98" t="s">
        <v>35</v>
      </c>
      <c r="C106" s="99" t="s">
        <v>29</v>
      </c>
      <c r="D106" s="100">
        <v>1</v>
      </c>
      <c r="E106" s="101" t="s">
        <v>13</v>
      </c>
      <c r="F106" s="186"/>
      <c r="G106" s="186"/>
      <c r="H106" s="103">
        <f t="shared" si="4"/>
        <v>0</v>
      </c>
      <c r="I106" s="198"/>
      <c r="J106" s="198"/>
    </row>
    <row r="107" spans="1:10" ht="12.75">
      <c r="A107" s="105"/>
      <c r="B107" s="106" t="s">
        <v>14</v>
      </c>
      <c r="C107" s="168" t="s">
        <v>44</v>
      </c>
      <c r="D107" s="108">
        <v>1</v>
      </c>
      <c r="E107" s="109" t="s">
        <v>13</v>
      </c>
      <c r="F107" s="187"/>
      <c r="G107" s="187"/>
      <c r="H107" s="110">
        <f t="shared" si="4"/>
        <v>0</v>
      </c>
      <c r="I107" s="198"/>
      <c r="J107" s="198"/>
    </row>
    <row r="108" spans="1:10" ht="25.5">
      <c r="A108" s="111"/>
      <c r="B108" s="112" t="s">
        <v>31</v>
      </c>
      <c r="C108" s="113" t="s">
        <v>23</v>
      </c>
      <c r="D108" s="114">
        <v>1</v>
      </c>
      <c r="E108" s="115" t="s">
        <v>15</v>
      </c>
      <c r="F108" s="188"/>
      <c r="G108" s="29"/>
      <c r="H108" s="117">
        <f t="shared" si="4"/>
        <v>0</v>
      </c>
      <c r="I108" s="198"/>
      <c r="J108" s="198"/>
    </row>
    <row r="109" spans="1:10" ht="12.75">
      <c r="A109" s="105"/>
      <c r="B109" s="106" t="s">
        <v>32</v>
      </c>
      <c r="C109" s="118" t="s">
        <v>24</v>
      </c>
      <c r="D109" s="91">
        <v>1</v>
      </c>
      <c r="E109" s="109" t="s">
        <v>15</v>
      </c>
      <c r="F109" s="187"/>
      <c r="G109" s="187"/>
      <c r="H109" s="110">
        <f t="shared" si="4"/>
        <v>0</v>
      </c>
      <c r="I109" s="198"/>
      <c r="J109" s="198"/>
    </row>
    <row r="110" spans="1:10" ht="12.75">
      <c r="A110" s="111"/>
      <c r="B110" s="98" t="s">
        <v>49</v>
      </c>
      <c r="C110" s="99" t="s">
        <v>25</v>
      </c>
      <c r="D110" s="104">
        <v>1</v>
      </c>
      <c r="E110" s="101" t="s">
        <v>15</v>
      </c>
      <c r="F110" s="186"/>
      <c r="G110" s="186"/>
      <c r="H110" s="103">
        <f t="shared" si="4"/>
        <v>0</v>
      </c>
      <c r="I110" s="198"/>
      <c r="J110" s="198"/>
    </row>
    <row r="111" spans="1:10" ht="25.5">
      <c r="A111" s="111"/>
      <c r="B111" s="112" t="s">
        <v>50</v>
      </c>
      <c r="C111" s="119" t="s">
        <v>45</v>
      </c>
      <c r="D111" s="120">
        <v>1</v>
      </c>
      <c r="E111" s="115" t="s">
        <v>15</v>
      </c>
      <c r="F111" s="29"/>
      <c r="G111" s="29"/>
      <c r="H111" s="117">
        <f t="shared" si="4"/>
        <v>0</v>
      </c>
      <c r="I111" s="198"/>
      <c r="J111" s="198"/>
    </row>
    <row r="112" spans="1:10" ht="12.75">
      <c r="A112" s="111"/>
      <c r="B112" s="98" t="s">
        <v>51</v>
      </c>
      <c r="C112" s="99" t="s">
        <v>46</v>
      </c>
      <c r="D112" s="104">
        <v>1</v>
      </c>
      <c r="E112" s="89" t="s">
        <v>15</v>
      </c>
      <c r="F112" s="28"/>
      <c r="G112" s="28"/>
      <c r="H112" s="103">
        <f t="shared" si="4"/>
        <v>0</v>
      </c>
      <c r="I112" s="198"/>
      <c r="J112" s="198"/>
    </row>
    <row r="113" spans="1:10" ht="12.75">
      <c r="A113" s="111"/>
      <c r="B113" s="98" t="s">
        <v>54</v>
      </c>
      <c r="C113" s="99" t="s">
        <v>47</v>
      </c>
      <c r="D113" s="104">
        <v>1</v>
      </c>
      <c r="E113" s="101" t="s">
        <v>15</v>
      </c>
      <c r="F113" s="189"/>
      <c r="G113" s="189"/>
      <c r="H113" s="103">
        <f t="shared" si="4"/>
        <v>0</v>
      </c>
      <c r="I113" s="198"/>
      <c r="J113" s="198"/>
    </row>
    <row r="114" spans="1:10" ht="12.75">
      <c r="A114" s="97"/>
      <c r="B114" s="98" t="s">
        <v>55</v>
      </c>
      <c r="C114" s="99" t="s">
        <v>16</v>
      </c>
      <c r="D114" s="100">
        <v>1</v>
      </c>
      <c r="E114" s="101" t="s">
        <v>15</v>
      </c>
      <c r="F114" s="186"/>
      <c r="G114" s="186"/>
      <c r="H114" s="103">
        <f t="shared" si="4"/>
        <v>0</v>
      </c>
      <c r="I114" s="198"/>
      <c r="J114" s="198"/>
    </row>
    <row r="115" spans="1:10" ht="12.75">
      <c r="A115" s="111"/>
      <c r="B115" s="98" t="s">
        <v>56</v>
      </c>
      <c r="C115" s="99" t="s">
        <v>26</v>
      </c>
      <c r="D115" s="104">
        <v>1</v>
      </c>
      <c r="E115" s="89" t="s">
        <v>15</v>
      </c>
      <c r="F115" s="186"/>
      <c r="G115" s="186"/>
      <c r="H115" s="103">
        <f t="shared" si="4"/>
        <v>0</v>
      </c>
      <c r="I115" s="198"/>
      <c r="J115" s="198"/>
    </row>
    <row r="116" spans="1:10" ht="12.75" customHeight="1">
      <c r="A116" s="111"/>
      <c r="B116" s="98" t="s">
        <v>57</v>
      </c>
      <c r="C116" s="121" t="s">
        <v>28</v>
      </c>
      <c r="D116" s="104">
        <v>1</v>
      </c>
      <c r="E116" s="122" t="s">
        <v>13</v>
      </c>
      <c r="F116" s="190"/>
      <c r="G116" s="190"/>
      <c r="H116" s="123">
        <f t="shared" si="4"/>
        <v>0</v>
      </c>
      <c r="I116" s="198"/>
      <c r="J116" s="198"/>
    </row>
    <row r="117" spans="1:10" ht="12.75">
      <c r="A117" s="111"/>
      <c r="B117" s="98" t="s">
        <v>58</v>
      </c>
      <c r="C117" s="99" t="s">
        <v>27</v>
      </c>
      <c r="D117" s="104">
        <v>1</v>
      </c>
      <c r="E117" s="101" t="s">
        <v>13</v>
      </c>
      <c r="F117" s="186"/>
      <c r="G117" s="186"/>
      <c r="H117" s="103">
        <f t="shared" si="4"/>
        <v>0</v>
      </c>
      <c r="I117" s="198"/>
      <c r="J117" s="198"/>
    </row>
    <row r="118" spans="1:10" ht="12.75">
      <c r="A118" s="97"/>
      <c r="B118" s="98" t="s">
        <v>59</v>
      </c>
      <c r="C118" s="99" t="s">
        <v>43</v>
      </c>
      <c r="D118" s="100">
        <v>1</v>
      </c>
      <c r="E118" s="101" t="s">
        <v>13</v>
      </c>
      <c r="F118" s="191"/>
      <c r="G118" s="186"/>
      <c r="H118" s="103">
        <f t="shared" si="4"/>
        <v>0</v>
      </c>
      <c r="I118" s="198"/>
      <c r="J118" s="198"/>
    </row>
    <row r="119" spans="1:10" ht="12.75">
      <c r="A119" s="97"/>
      <c r="B119" s="98" t="s">
        <v>60</v>
      </c>
      <c r="C119" s="99" t="s">
        <v>74</v>
      </c>
      <c r="D119" s="100">
        <v>1</v>
      </c>
      <c r="E119" s="101" t="s">
        <v>15</v>
      </c>
      <c r="F119" s="186"/>
      <c r="G119" s="186"/>
      <c r="H119" s="103">
        <f t="shared" si="4"/>
        <v>0</v>
      </c>
      <c r="I119" s="198"/>
      <c r="J119" s="198"/>
    </row>
    <row r="120" spans="1:10" ht="12.75">
      <c r="A120" s="97"/>
      <c r="B120" s="98" t="s">
        <v>61</v>
      </c>
      <c r="C120" s="99" t="s">
        <v>73</v>
      </c>
      <c r="D120" s="100">
        <v>1</v>
      </c>
      <c r="E120" s="101" t="s">
        <v>15</v>
      </c>
      <c r="F120" s="186"/>
      <c r="G120" s="186"/>
      <c r="H120" s="103">
        <f t="shared" si="4"/>
        <v>0</v>
      </c>
      <c r="I120" s="198"/>
      <c r="J120" s="198"/>
    </row>
    <row r="121" spans="1:10" ht="12.75">
      <c r="A121" s="124"/>
      <c r="B121" s="106" t="s">
        <v>62</v>
      </c>
      <c r="C121" s="118" t="s">
        <v>75</v>
      </c>
      <c r="D121" s="108">
        <v>1</v>
      </c>
      <c r="E121" s="109" t="s">
        <v>15</v>
      </c>
      <c r="F121" s="187"/>
      <c r="G121" s="187"/>
      <c r="H121" s="110">
        <f t="shared" si="4"/>
        <v>0</v>
      </c>
      <c r="I121" s="198"/>
      <c r="J121" s="198"/>
    </row>
    <row r="122" spans="1:10" ht="12.75">
      <c r="A122" s="97"/>
      <c r="B122" s="98" t="s">
        <v>63</v>
      </c>
      <c r="C122" s="99" t="s">
        <v>22</v>
      </c>
      <c r="D122" s="104">
        <v>1</v>
      </c>
      <c r="E122" s="101" t="s">
        <v>15</v>
      </c>
      <c r="F122" s="186"/>
      <c r="G122" s="186"/>
      <c r="H122" s="103">
        <f t="shared" si="4"/>
        <v>0</v>
      </c>
      <c r="I122" s="198"/>
      <c r="J122" s="198"/>
    </row>
    <row r="123" spans="1:10" ht="12.75">
      <c r="A123" s="97"/>
      <c r="B123" s="98" t="s">
        <v>64</v>
      </c>
      <c r="C123" s="99" t="s">
        <v>17</v>
      </c>
      <c r="D123" s="100">
        <v>1</v>
      </c>
      <c r="E123" s="101" t="s">
        <v>15</v>
      </c>
      <c r="F123" s="186"/>
      <c r="G123" s="186"/>
      <c r="H123" s="103">
        <f t="shared" si="4"/>
        <v>0</v>
      </c>
      <c r="I123" s="198"/>
      <c r="J123" s="198"/>
    </row>
    <row r="124" spans="1:10" ht="12.75">
      <c r="A124" s="97"/>
      <c r="B124" s="98" t="s">
        <v>65</v>
      </c>
      <c r="C124" s="125" t="s">
        <v>78</v>
      </c>
      <c r="D124" s="126">
        <v>1</v>
      </c>
      <c r="E124" s="89" t="s">
        <v>15</v>
      </c>
      <c r="F124" s="28"/>
      <c r="G124" s="28"/>
      <c r="H124" s="103">
        <f t="shared" si="4"/>
        <v>0</v>
      </c>
      <c r="I124" s="198"/>
      <c r="J124" s="198"/>
    </row>
    <row r="125" spans="1:10" ht="12.75">
      <c r="A125" s="97"/>
      <c r="B125" s="98" t="s">
        <v>66</v>
      </c>
      <c r="C125" s="125" t="s">
        <v>79</v>
      </c>
      <c r="D125" s="126">
        <v>1</v>
      </c>
      <c r="E125" s="89" t="s">
        <v>15</v>
      </c>
      <c r="F125" s="28"/>
      <c r="G125" s="28"/>
      <c r="H125" s="103">
        <f t="shared" si="4"/>
        <v>0</v>
      </c>
      <c r="I125" s="198"/>
      <c r="J125" s="198"/>
    </row>
    <row r="126" spans="1:10" ht="12.75">
      <c r="A126" s="97"/>
      <c r="B126" s="98" t="s">
        <v>67</v>
      </c>
      <c r="C126" s="99" t="s">
        <v>80</v>
      </c>
      <c r="D126" s="127">
        <v>1</v>
      </c>
      <c r="E126" s="101" t="s">
        <v>15</v>
      </c>
      <c r="F126" s="186"/>
      <c r="G126" s="186"/>
      <c r="H126" s="103">
        <f t="shared" si="4"/>
        <v>0</v>
      </c>
      <c r="I126" s="198"/>
      <c r="J126" s="198"/>
    </row>
    <row r="127" spans="1:10" ht="12.75">
      <c r="A127" s="111"/>
      <c r="B127" s="98" t="s">
        <v>68</v>
      </c>
      <c r="C127" s="99" t="s">
        <v>21</v>
      </c>
      <c r="D127" s="100">
        <v>1</v>
      </c>
      <c r="E127" s="101" t="s">
        <v>117</v>
      </c>
      <c r="F127" s="186"/>
      <c r="G127" s="186"/>
      <c r="H127" s="103">
        <f aca="true" t="shared" si="5" ref="H127:H132">SUM(F127:G127)*D127</f>
        <v>0</v>
      </c>
      <c r="I127" s="198"/>
      <c r="J127" s="198"/>
    </row>
    <row r="128" spans="1:10" ht="12.75">
      <c r="A128" s="97"/>
      <c r="B128" s="98" t="s">
        <v>69</v>
      </c>
      <c r="C128" s="99" t="s">
        <v>39</v>
      </c>
      <c r="D128" s="100">
        <v>1</v>
      </c>
      <c r="E128" s="101" t="s">
        <v>13</v>
      </c>
      <c r="F128" s="191"/>
      <c r="G128" s="186"/>
      <c r="H128" s="103">
        <f t="shared" si="5"/>
        <v>0</v>
      </c>
      <c r="I128" s="198"/>
      <c r="J128" s="198"/>
    </row>
    <row r="129" spans="1:10" ht="12.75">
      <c r="A129" s="97"/>
      <c r="B129" s="98" t="s">
        <v>70</v>
      </c>
      <c r="C129" s="99" t="s">
        <v>40</v>
      </c>
      <c r="D129" s="100">
        <v>1</v>
      </c>
      <c r="E129" s="101" t="s">
        <v>15</v>
      </c>
      <c r="F129" s="186"/>
      <c r="G129" s="186"/>
      <c r="H129" s="103">
        <f t="shared" si="5"/>
        <v>0</v>
      </c>
      <c r="I129" s="198"/>
      <c r="J129" s="198"/>
    </row>
    <row r="130" spans="1:10" ht="12.75">
      <c r="A130" s="105"/>
      <c r="B130" s="106" t="s">
        <v>71</v>
      </c>
      <c r="C130" s="118" t="s">
        <v>76</v>
      </c>
      <c r="D130" s="128">
        <v>1</v>
      </c>
      <c r="E130" s="92" t="s">
        <v>15</v>
      </c>
      <c r="F130" s="192"/>
      <c r="G130" s="187"/>
      <c r="H130" s="110">
        <f t="shared" si="5"/>
        <v>0</v>
      </c>
      <c r="I130" s="198"/>
      <c r="J130" s="198"/>
    </row>
    <row r="131" spans="1:10" ht="12.75">
      <c r="A131" s="97"/>
      <c r="B131" s="98" t="s">
        <v>72</v>
      </c>
      <c r="C131" s="99" t="s">
        <v>41</v>
      </c>
      <c r="D131" s="100">
        <v>1</v>
      </c>
      <c r="E131" s="101" t="s">
        <v>42</v>
      </c>
      <c r="F131" s="186"/>
      <c r="G131" s="186"/>
      <c r="H131" s="103">
        <f t="shared" si="5"/>
        <v>0</v>
      </c>
      <c r="I131" s="198"/>
      <c r="J131" s="198"/>
    </row>
    <row r="132" spans="1:10" ht="12.75">
      <c r="A132" s="111"/>
      <c r="B132" s="98" t="s">
        <v>81</v>
      </c>
      <c r="C132" s="99" t="s">
        <v>53</v>
      </c>
      <c r="D132" s="129">
        <v>1</v>
      </c>
      <c r="E132" s="92" t="s">
        <v>15</v>
      </c>
      <c r="F132" s="191"/>
      <c r="G132" s="186"/>
      <c r="H132" s="103">
        <f t="shared" si="5"/>
        <v>0</v>
      </c>
      <c r="I132" s="198"/>
      <c r="J132" s="198"/>
    </row>
    <row r="133" spans="1:10" ht="12.75">
      <c r="A133" s="111"/>
      <c r="B133" s="98" t="s">
        <v>82</v>
      </c>
      <c r="C133" s="99" t="s">
        <v>36</v>
      </c>
      <c r="D133" s="100" t="s">
        <v>10</v>
      </c>
      <c r="E133" s="101"/>
      <c r="F133" s="102"/>
      <c r="G133" s="102"/>
      <c r="H133" s="103" t="s">
        <v>10</v>
      </c>
      <c r="I133" s="198"/>
      <c r="J133" s="198"/>
    </row>
    <row r="134" spans="1:10" ht="12.75">
      <c r="A134" s="111"/>
      <c r="B134" s="130" t="s">
        <v>84</v>
      </c>
      <c r="C134" s="99" t="s">
        <v>37</v>
      </c>
      <c r="D134" s="100">
        <v>1</v>
      </c>
      <c r="E134" s="101" t="s">
        <v>38</v>
      </c>
      <c r="F134" s="186"/>
      <c r="G134" s="186"/>
      <c r="H134" s="103">
        <f>SUM(F134:G134)*D134</f>
        <v>0</v>
      </c>
      <c r="I134" s="198"/>
      <c r="J134" s="198"/>
    </row>
    <row r="135" spans="1:10" ht="38.25">
      <c r="A135" s="111"/>
      <c r="B135" s="112" t="s">
        <v>83</v>
      </c>
      <c r="C135" s="131" t="s">
        <v>77</v>
      </c>
      <c r="D135" s="120">
        <v>1</v>
      </c>
      <c r="E135" s="115" t="s">
        <v>15</v>
      </c>
      <c r="F135" s="188"/>
      <c r="G135" s="188"/>
      <c r="H135" s="117">
        <f>SUM(F135:G135)*D135</f>
        <v>0</v>
      </c>
      <c r="I135" s="198"/>
      <c r="J135" s="198"/>
    </row>
    <row r="136" spans="1:10" ht="12.75">
      <c r="A136" s="111"/>
      <c r="B136" s="112" t="s">
        <v>85</v>
      </c>
      <c r="C136" s="132" t="s">
        <v>88</v>
      </c>
      <c r="D136" s="100">
        <v>1</v>
      </c>
      <c r="E136" s="115" t="s">
        <v>15</v>
      </c>
      <c r="F136" s="186"/>
      <c r="G136" s="186"/>
      <c r="H136" s="103">
        <f>SUM(F136:G136)*D136</f>
        <v>0</v>
      </c>
      <c r="I136" s="198"/>
      <c r="J136" s="198"/>
    </row>
    <row r="137" spans="1:10" ht="12.75">
      <c r="A137" s="111"/>
      <c r="B137" s="112" t="s">
        <v>89</v>
      </c>
      <c r="C137" s="134" t="s">
        <v>96</v>
      </c>
      <c r="D137" s="135">
        <v>1</v>
      </c>
      <c r="E137" s="92" t="s">
        <v>13</v>
      </c>
      <c r="F137" s="193"/>
      <c r="G137" s="193"/>
      <c r="H137" s="117">
        <f>(F137+G137)*D137</f>
        <v>0</v>
      </c>
      <c r="I137" s="198"/>
      <c r="J137" s="198"/>
    </row>
    <row r="138" spans="1:10" ht="12.75">
      <c r="A138" s="111"/>
      <c r="B138" s="112" t="s">
        <v>97</v>
      </c>
      <c r="C138" s="8" t="s">
        <v>99</v>
      </c>
      <c r="D138" s="135">
        <v>1</v>
      </c>
      <c r="E138" s="92" t="s">
        <v>15</v>
      </c>
      <c r="F138" s="193"/>
      <c r="G138" s="193"/>
      <c r="H138" s="117">
        <f>(F138+G138)*D138</f>
        <v>0</v>
      </c>
      <c r="I138" s="198"/>
      <c r="J138" s="198"/>
    </row>
    <row r="139" spans="1:10" ht="12.75">
      <c r="A139" s="111"/>
      <c r="B139" s="112" t="s">
        <v>98</v>
      </c>
      <c r="C139" s="132" t="s">
        <v>48</v>
      </c>
      <c r="D139" s="100">
        <v>1</v>
      </c>
      <c r="E139" s="89" t="s">
        <v>13</v>
      </c>
      <c r="F139" s="186"/>
      <c r="G139" s="186"/>
      <c r="H139" s="103">
        <f>SUM(F139:G139)*D139</f>
        <v>0</v>
      </c>
      <c r="I139" s="198"/>
      <c r="J139" s="198"/>
    </row>
    <row r="140" spans="1:8" ht="12.75" customHeight="1">
      <c r="A140" s="111"/>
      <c r="B140" s="112"/>
      <c r="C140" s="136" t="s">
        <v>102</v>
      </c>
      <c r="D140" s="104"/>
      <c r="E140" s="89"/>
      <c r="F140" s="137">
        <f>SUMPRODUCT(F104:F139,D104:D139)</f>
        <v>0</v>
      </c>
      <c r="G140" s="137">
        <f>SUMPRODUCT(G104:G139,D104:D139)</f>
        <v>0</v>
      </c>
      <c r="H140" s="138">
        <f>SUM(H104:H139)</f>
        <v>0</v>
      </c>
    </row>
    <row r="141" spans="1:8" ht="12.75">
      <c r="A141" s="111"/>
      <c r="B141" s="139" t="s">
        <v>103</v>
      </c>
      <c r="C141" s="96" t="s">
        <v>104</v>
      </c>
      <c r="D141" s="140"/>
      <c r="E141" s="141"/>
      <c r="F141" s="141"/>
      <c r="G141" s="141"/>
      <c r="H141" s="142"/>
    </row>
    <row r="142" spans="1:8" ht="12.75">
      <c r="A142" s="111"/>
      <c r="B142" s="139" t="s">
        <v>105</v>
      </c>
      <c r="C142" s="7" t="s">
        <v>106</v>
      </c>
      <c r="D142" s="120">
        <v>1</v>
      </c>
      <c r="E142" s="115" t="s">
        <v>15</v>
      </c>
      <c r="F142" s="116" t="s">
        <v>107</v>
      </c>
      <c r="G142" s="188"/>
      <c r="H142" s="117">
        <f>SUM(F142:G142)*D142</f>
        <v>0</v>
      </c>
    </row>
    <row r="143" spans="1:8" ht="12.75">
      <c r="A143" s="111"/>
      <c r="B143" s="139" t="s">
        <v>108</v>
      </c>
      <c r="C143" s="8" t="s">
        <v>109</v>
      </c>
      <c r="D143" s="120">
        <v>1</v>
      </c>
      <c r="E143" s="115" t="s">
        <v>15</v>
      </c>
      <c r="F143" s="116" t="s">
        <v>107</v>
      </c>
      <c r="G143" s="188"/>
      <c r="H143" s="117">
        <f>SUM(F143:G143)*D143</f>
        <v>0</v>
      </c>
    </row>
    <row r="144" spans="1:8" ht="12.75">
      <c r="A144" s="111"/>
      <c r="B144" s="139" t="s">
        <v>110</v>
      </c>
      <c r="C144" s="9" t="s">
        <v>111</v>
      </c>
      <c r="D144" s="120">
        <v>1</v>
      </c>
      <c r="E144" s="115" t="s">
        <v>15</v>
      </c>
      <c r="F144" s="116" t="s">
        <v>107</v>
      </c>
      <c r="G144" s="188"/>
      <c r="H144" s="117">
        <f aca="true" t="shared" si="6" ref="H144:H158">SUM(F144:G144)*D144</f>
        <v>0</v>
      </c>
    </row>
    <row r="145" spans="1:8" ht="12.75">
      <c r="A145" s="111"/>
      <c r="B145" s="139" t="s">
        <v>112</v>
      </c>
      <c r="C145" s="7" t="s">
        <v>113</v>
      </c>
      <c r="D145" s="120">
        <v>1</v>
      </c>
      <c r="E145" s="115" t="s">
        <v>15</v>
      </c>
      <c r="F145" s="116" t="s">
        <v>107</v>
      </c>
      <c r="G145" s="188"/>
      <c r="H145" s="117">
        <f t="shared" si="6"/>
        <v>0</v>
      </c>
    </row>
    <row r="146" spans="1:8" ht="12.75">
      <c r="A146" s="111"/>
      <c r="B146" s="139" t="s">
        <v>114</v>
      </c>
      <c r="C146" s="143" t="s">
        <v>115</v>
      </c>
      <c r="D146" s="120">
        <v>1</v>
      </c>
      <c r="E146" s="115" t="s">
        <v>15</v>
      </c>
      <c r="F146" s="116" t="s">
        <v>107</v>
      </c>
      <c r="G146" s="29"/>
      <c r="H146" s="117">
        <f t="shared" si="6"/>
        <v>0</v>
      </c>
    </row>
    <row r="147" spans="1:10" ht="25.5">
      <c r="A147" s="111"/>
      <c r="B147" s="139" t="s">
        <v>116</v>
      </c>
      <c r="C147" s="7" t="s">
        <v>176</v>
      </c>
      <c r="D147" s="114">
        <v>1</v>
      </c>
      <c r="E147" s="115" t="s">
        <v>117</v>
      </c>
      <c r="F147" s="188"/>
      <c r="G147" s="188"/>
      <c r="H147" s="117">
        <f t="shared" si="6"/>
        <v>0</v>
      </c>
      <c r="J147"/>
    </row>
    <row r="148" spans="1:10" ht="12.75">
      <c r="A148" s="111"/>
      <c r="B148" s="139" t="s">
        <v>118</v>
      </c>
      <c r="C148" s="7" t="s">
        <v>182</v>
      </c>
      <c r="D148" s="114">
        <v>1</v>
      </c>
      <c r="E148" s="115" t="s">
        <v>117</v>
      </c>
      <c r="F148" s="188"/>
      <c r="G148" s="188"/>
      <c r="H148" s="117">
        <f t="shared" si="6"/>
        <v>0</v>
      </c>
      <c r="I148" s="20"/>
      <c r="J148" s="20"/>
    </row>
    <row r="149" spans="1:10" ht="12.75">
      <c r="A149" s="111"/>
      <c r="B149" s="139" t="s">
        <v>119</v>
      </c>
      <c r="C149" s="119" t="s">
        <v>120</v>
      </c>
      <c r="D149" s="120">
        <v>1</v>
      </c>
      <c r="E149" s="115" t="s">
        <v>117</v>
      </c>
      <c r="F149" s="188"/>
      <c r="G149" s="29"/>
      <c r="H149" s="117">
        <f t="shared" si="6"/>
        <v>0</v>
      </c>
      <c r="I149" s="20"/>
      <c r="J149" s="20"/>
    </row>
    <row r="150" spans="1:10" ht="12.75">
      <c r="A150" s="111"/>
      <c r="B150" s="139" t="s">
        <v>121</v>
      </c>
      <c r="C150" s="119" t="s">
        <v>122</v>
      </c>
      <c r="D150" s="114">
        <v>1</v>
      </c>
      <c r="E150" s="115" t="s">
        <v>117</v>
      </c>
      <c r="F150" s="188"/>
      <c r="G150" s="29"/>
      <c r="H150" s="117">
        <f t="shared" si="6"/>
        <v>0</v>
      </c>
      <c r="I150" s="20"/>
      <c r="J150" s="20"/>
    </row>
    <row r="151" spans="1:10" ht="51">
      <c r="A151" s="111"/>
      <c r="B151" s="139" t="s">
        <v>123</v>
      </c>
      <c r="C151" s="7" t="s">
        <v>180</v>
      </c>
      <c r="D151" s="144">
        <v>1</v>
      </c>
      <c r="E151" s="145" t="s">
        <v>42</v>
      </c>
      <c r="F151" s="188"/>
      <c r="G151" s="194"/>
      <c r="H151" s="147">
        <f t="shared" si="6"/>
        <v>0</v>
      </c>
      <c r="I151" s="20"/>
      <c r="J151" s="20"/>
    </row>
    <row r="152" spans="1:10" ht="76.5">
      <c r="A152" s="148"/>
      <c r="B152" s="139" t="s">
        <v>124</v>
      </c>
      <c r="C152" s="9" t="s">
        <v>181</v>
      </c>
      <c r="D152" s="120">
        <v>1</v>
      </c>
      <c r="E152" s="145" t="s">
        <v>42</v>
      </c>
      <c r="F152" s="188"/>
      <c r="G152" s="188"/>
      <c r="H152" s="117">
        <f t="shared" si="6"/>
        <v>0</v>
      </c>
      <c r="I152" s="20"/>
      <c r="J152" s="20"/>
    </row>
    <row r="153" spans="1:10" ht="38.25">
      <c r="A153" s="148"/>
      <c r="B153" s="139" t="s">
        <v>125</v>
      </c>
      <c r="C153" s="119" t="s">
        <v>126</v>
      </c>
      <c r="D153" s="120">
        <v>1</v>
      </c>
      <c r="E153" s="115" t="s">
        <v>15</v>
      </c>
      <c r="F153" s="188"/>
      <c r="G153" s="188"/>
      <c r="H153" s="117">
        <f t="shared" si="6"/>
        <v>0</v>
      </c>
      <c r="I153" s="20"/>
      <c r="J153" s="20"/>
    </row>
    <row r="154" spans="1:10" ht="51">
      <c r="A154" s="148"/>
      <c r="B154" s="139" t="s">
        <v>127</v>
      </c>
      <c r="C154" s="119" t="s">
        <v>128</v>
      </c>
      <c r="D154" s="114">
        <v>1</v>
      </c>
      <c r="E154" s="141" t="s">
        <v>117</v>
      </c>
      <c r="F154" s="195"/>
      <c r="G154" s="195"/>
      <c r="H154" s="149">
        <f t="shared" si="6"/>
        <v>0</v>
      </c>
      <c r="I154" s="20"/>
      <c r="J154" s="20"/>
    </row>
    <row r="155" spans="1:9" ht="25.5">
      <c r="A155" s="148"/>
      <c r="B155" s="139" t="s">
        <v>129</v>
      </c>
      <c r="C155" s="9" t="s">
        <v>130</v>
      </c>
      <c r="D155" s="114">
        <v>1</v>
      </c>
      <c r="E155" s="141" t="s">
        <v>117</v>
      </c>
      <c r="F155" s="116" t="s">
        <v>107</v>
      </c>
      <c r="G155" s="188"/>
      <c r="H155" s="117">
        <f t="shared" si="6"/>
        <v>0</v>
      </c>
      <c r="I155" s="20"/>
    </row>
    <row r="156" spans="1:10" ht="12.75">
      <c r="A156" s="148"/>
      <c r="B156" s="139" t="s">
        <v>131</v>
      </c>
      <c r="C156" s="143" t="s">
        <v>132</v>
      </c>
      <c r="D156" s="120">
        <v>1</v>
      </c>
      <c r="E156" s="115" t="s">
        <v>15</v>
      </c>
      <c r="F156" s="196"/>
      <c r="G156" s="188"/>
      <c r="H156" s="117">
        <f t="shared" si="6"/>
        <v>0</v>
      </c>
      <c r="I156" s="20"/>
      <c r="J156" s="20"/>
    </row>
    <row r="157" spans="1:9" ht="12.75">
      <c r="A157" s="148"/>
      <c r="B157" s="139" t="s">
        <v>133</v>
      </c>
      <c r="C157" s="8" t="s">
        <v>134</v>
      </c>
      <c r="D157" s="120">
        <v>1</v>
      </c>
      <c r="E157" s="115" t="s">
        <v>15</v>
      </c>
      <c r="F157" s="116" t="s">
        <v>107</v>
      </c>
      <c r="G157" s="188"/>
      <c r="H157" s="117">
        <f t="shared" si="6"/>
        <v>0</v>
      </c>
      <c r="I157" s="20"/>
    </row>
    <row r="158" spans="1:10" ht="25.5">
      <c r="A158" s="148"/>
      <c r="B158" s="139" t="s">
        <v>135</v>
      </c>
      <c r="C158" s="7" t="s">
        <v>136</v>
      </c>
      <c r="D158" s="120">
        <v>1</v>
      </c>
      <c r="E158" s="115" t="s">
        <v>15</v>
      </c>
      <c r="F158" s="188"/>
      <c r="G158" s="188"/>
      <c r="H158" s="117">
        <f t="shared" si="6"/>
        <v>0</v>
      </c>
      <c r="I158" s="20"/>
      <c r="J158" s="20"/>
    </row>
    <row r="159" spans="1:10" ht="51">
      <c r="A159" s="148"/>
      <c r="B159" s="139" t="s">
        <v>137</v>
      </c>
      <c r="C159" s="119" t="s">
        <v>138</v>
      </c>
      <c r="D159" s="120">
        <v>1</v>
      </c>
      <c r="E159" s="141" t="s">
        <v>117</v>
      </c>
      <c r="F159" s="188"/>
      <c r="G159" s="188"/>
      <c r="H159" s="117">
        <f aca="true" t="shared" si="7" ref="H159:H167">SUM(F159:G159)*D159</f>
        <v>0</v>
      </c>
      <c r="I159" s="20"/>
      <c r="J159" s="20"/>
    </row>
    <row r="160" spans="1:10" ht="25.5">
      <c r="A160" s="148"/>
      <c r="B160" s="112" t="s">
        <v>139</v>
      </c>
      <c r="C160" s="9" t="s">
        <v>140</v>
      </c>
      <c r="D160" s="120">
        <v>1</v>
      </c>
      <c r="E160" s="141" t="s">
        <v>117</v>
      </c>
      <c r="F160" s="188"/>
      <c r="G160" s="188"/>
      <c r="H160" s="117">
        <f t="shared" si="7"/>
        <v>0</v>
      </c>
      <c r="I160" s="20"/>
      <c r="J160" s="20"/>
    </row>
    <row r="161" spans="1:10" ht="25.5">
      <c r="A161" s="148"/>
      <c r="B161" s="112" t="s">
        <v>141</v>
      </c>
      <c r="C161" s="7" t="s">
        <v>142</v>
      </c>
      <c r="D161" s="120">
        <v>1</v>
      </c>
      <c r="E161" s="141" t="s">
        <v>117</v>
      </c>
      <c r="F161" s="188"/>
      <c r="G161" s="188"/>
      <c r="H161" s="117">
        <f t="shared" si="7"/>
        <v>0</v>
      </c>
      <c r="I161" s="20"/>
      <c r="J161" s="20"/>
    </row>
    <row r="162" spans="1:10" ht="12.75">
      <c r="A162" s="148"/>
      <c r="B162" s="112" t="s">
        <v>143</v>
      </c>
      <c r="C162" s="151" t="s">
        <v>144</v>
      </c>
      <c r="D162" s="120">
        <v>1</v>
      </c>
      <c r="E162" s="115" t="s">
        <v>15</v>
      </c>
      <c r="F162" s="196"/>
      <c r="G162" s="188"/>
      <c r="H162" s="117">
        <f t="shared" si="7"/>
        <v>0</v>
      </c>
      <c r="I162" s="20"/>
      <c r="J162" s="20"/>
    </row>
    <row r="163" spans="1:9" ht="12.75">
      <c r="A163" s="148"/>
      <c r="B163" s="112" t="s">
        <v>145</v>
      </c>
      <c r="C163" s="143" t="s">
        <v>146</v>
      </c>
      <c r="D163" s="120">
        <v>1</v>
      </c>
      <c r="E163" s="115" t="s">
        <v>15</v>
      </c>
      <c r="F163" s="116" t="s">
        <v>107</v>
      </c>
      <c r="G163" s="188"/>
      <c r="H163" s="117">
        <f t="shared" si="7"/>
        <v>0</v>
      </c>
      <c r="I163" s="20"/>
    </row>
    <row r="164" spans="1:10" ht="25.5">
      <c r="A164" s="148"/>
      <c r="B164" s="112" t="s">
        <v>147</v>
      </c>
      <c r="C164" s="7" t="s">
        <v>148</v>
      </c>
      <c r="D164" s="120">
        <v>1</v>
      </c>
      <c r="E164" s="115" t="s">
        <v>15</v>
      </c>
      <c r="F164" s="188"/>
      <c r="G164" s="188"/>
      <c r="H164" s="117">
        <f t="shared" si="7"/>
        <v>0</v>
      </c>
      <c r="I164" s="20"/>
      <c r="J164" s="20"/>
    </row>
    <row r="165" spans="1:10" ht="38.25">
      <c r="A165" s="148"/>
      <c r="B165" s="112" t="s">
        <v>149</v>
      </c>
      <c r="C165" s="119" t="s">
        <v>150</v>
      </c>
      <c r="D165" s="120">
        <v>1</v>
      </c>
      <c r="E165" s="141" t="s">
        <v>117</v>
      </c>
      <c r="F165" s="188"/>
      <c r="G165" s="188"/>
      <c r="H165" s="117">
        <f t="shared" si="7"/>
        <v>0</v>
      </c>
      <c r="I165" s="20"/>
      <c r="J165" s="20"/>
    </row>
    <row r="166" spans="1:9" ht="25.5">
      <c r="A166" s="148"/>
      <c r="B166" s="112" t="s">
        <v>151</v>
      </c>
      <c r="C166" s="7" t="s">
        <v>152</v>
      </c>
      <c r="D166" s="120">
        <v>1</v>
      </c>
      <c r="E166" s="141" t="s">
        <v>117</v>
      </c>
      <c r="F166" s="150" t="s">
        <v>107</v>
      </c>
      <c r="G166" s="188"/>
      <c r="H166" s="117">
        <f t="shared" si="7"/>
        <v>0</v>
      </c>
      <c r="I166" s="20"/>
    </row>
    <row r="167" spans="1:10" ht="38.25">
      <c r="A167" s="148"/>
      <c r="B167" s="141" t="s">
        <v>153</v>
      </c>
      <c r="C167" s="7" t="s">
        <v>154</v>
      </c>
      <c r="D167" s="120">
        <v>1</v>
      </c>
      <c r="E167" s="141" t="s">
        <v>117</v>
      </c>
      <c r="F167" s="188"/>
      <c r="G167" s="188"/>
      <c r="H167" s="117">
        <f t="shared" si="7"/>
        <v>0</v>
      </c>
      <c r="I167" s="20"/>
      <c r="J167" s="20"/>
    </row>
    <row r="168" spans="1:10" ht="12.75">
      <c r="A168" s="148"/>
      <c r="B168" s="30" t="s">
        <v>165</v>
      </c>
      <c r="C168" s="7" t="s">
        <v>167</v>
      </c>
      <c r="D168" s="31">
        <v>1</v>
      </c>
      <c r="E168" s="32" t="s">
        <v>117</v>
      </c>
      <c r="F168" s="194"/>
      <c r="G168" s="194"/>
      <c r="H168" s="152">
        <f>SUM(F168,G168)*D168</f>
        <v>0</v>
      </c>
      <c r="I168" s="20"/>
      <c r="J168" s="20"/>
    </row>
    <row r="169" spans="1:8" ht="12.75">
      <c r="A169" s="148"/>
      <c r="B169" s="30" t="s">
        <v>166</v>
      </c>
      <c r="C169" s="7" t="s">
        <v>168</v>
      </c>
      <c r="D169" s="31">
        <v>1</v>
      </c>
      <c r="E169" s="32" t="s">
        <v>117</v>
      </c>
      <c r="F169" s="194"/>
      <c r="G169" s="194"/>
      <c r="H169" s="152">
        <f>SUM(F169,G169)*D169</f>
        <v>0</v>
      </c>
    </row>
    <row r="170" spans="1:9" ht="12.75" customHeight="1">
      <c r="A170" s="148"/>
      <c r="B170" s="30" t="s">
        <v>252</v>
      </c>
      <c r="C170" s="33" t="s">
        <v>253</v>
      </c>
      <c r="D170" s="31">
        <v>1</v>
      </c>
      <c r="E170" s="32" t="s">
        <v>117</v>
      </c>
      <c r="F170" s="146" t="s">
        <v>107</v>
      </c>
      <c r="G170" s="194"/>
      <c r="H170" s="152">
        <f>SUM(F170,G170)*D170</f>
        <v>0</v>
      </c>
      <c r="I170" s="1"/>
    </row>
    <row r="171" spans="1:8" ht="12.75">
      <c r="A171" s="153"/>
      <c r="B171" s="32">
        <v>3</v>
      </c>
      <c r="C171" s="7" t="s">
        <v>184</v>
      </c>
      <c r="D171" s="7"/>
      <c r="E171" s="32"/>
      <c r="F171" s="32"/>
      <c r="G171" s="32"/>
      <c r="H171" s="154"/>
    </row>
    <row r="172" spans="1:8" ht="25.5">
      <c r="A172" s="148"/>
      <c r="B172" s="32" t="s">
        <v>190</v>
      </c>
      <c r="C172" s="7" t="s">
        <v>185</v>
      </c>
      <c r="D172" s="7"/>
      <c r="E172" s="32"/>
      <c r="F172" s="32"/>
      <c r="G172" s="32"/>
      <c r="H172" s="154"/>
    </row>
    <row r="173" spans="1:10" ht="12.75">
      <c r="A173" s="153"/>
      <c r="B173" s="32" t="s">
        <v>191</v>
      </c>
      <c r="C173" s="7" t="s">
        <v>213</v>
      </c>
      <c r="D173" s="155">
        <v>1</v>
      </c>
      <c r="E173" s="156" t="s">
        <v>15</v>
      </c>
      <c r="F173" s="197"/>
      <c r="G173" s="197"/>
      <c r="H173" s="157">
        <f>SUM(F173:G173)*D173</f>
        <v>0</v>
      </c>
      <c r="I173" s="199"/>
      <c r="J173" s="199"/>
    </row>
    <row r="174" spans="1:10" ht="12.75">
      <c r="A174" s="158"/>
      <c r="B174" s="32" t="s">
        <v>192</v>
      </c>
      <c r="C174" s="7" t="s">
        <v>214</v>
      </c>
      <c r="D174" s="155">
        <v>1</v>
      </c>
      <c r="E174" s="156" t="s">
        <v>15</v>
      </c>
      <c r="F174" s="197"/>
      <c r="G174" s="197"/>
      <c r="H174" s="157">
        <f>SUM(F174:G174)*D174</f>
        <v>0</v>
      </c>
      <c r="I174" s="199"/>
      <c r="J174" s="199"/>
    </row>
    <row r="175" spans="1:10" ht="12.75">
      <c r="A175" s="158"/>
      <c r="B175" s="32" t="s">
        <v>205</v>
      </c>
      <c r="C175" s="7" t="s">
        <v>206</v>
      </c>
      <c r="D175" s="155">
        <v>1</v>
      </c>
      <c r="E175" s="156" t="s">
        <v>15</v>
      </c>
      <c r="F175" s="156" t="s">
        <v>107</v>
      </c>
      <c r="G175" s="197"/>
      <c r="H175" s="157">
        <f>G175*D175</f>
        <v>0</v>
      </c>
      <c r="I175" s="200"/>
      <c r="J175" s="199"/>
    </row>
    <row r="176" spans="1:10" ht="12.75">
      <c r="A176" s="159"/>
      <c r="B176" s="32">
        <v>4</v>
      </c>
      <c r="C176" s="7" t="s">
        <v>186</v>
      </c>
      <c r="D176" s="155"/>
      <c r="E176" s="156"/>
      <c r="F176" s="156"/>
      <c r="G176" s="156"/>
      <c r="H176" s="157"/>
      <c r="I176" s="200"/>
      <c r="J176" s="200"/>
    </row>
    <row r="177" spans="1:10" ht="12.75">
      <c r="A177" s="159"/>
      <c r="B177" s="32" t="s">
        <v>193</v>
      </c>
      <c r="C177" s="7" t="s">
        <v>187</v>
      </c>
      <c r="D177" s="155"/>
      <c r="E177" s="156"/>
      <c r="F177" s="156"/>
      <c r="G177" s="156"/>
      <c r="H177" s="157"/>
      <c r="I177" s="200"/>
      <c r="J177" s="200"/>
    </row>
    <row r="178" spans="1:10" ht="38.25">
      <c r="A178" s="153"/>
      <c r="B178" s="32" t="s">
        <v>194</v>
      </c>
      <c r="C178" s="7" t="s">
        <v>215</v>
      </c>
      <c r="D178" s="155"/>
      <c r="E178" s="156"/>
      <c r="F178" s="156"/>
      <c r="G178" s="156"/>
      <c r="H178" s="157"/>
      <c r="I178" s="200"/>
      <c r="J178" s="200"/>
    </row>
    <row r="179" spans="1:10" ht="12.75" customHeight="1">
      <c r="A179" s="153"/>
      <c r="B179" s="32" t="s">
        <v>195</v>
      </c>
      <c r="C179" s="7" t="s">
        <v>212</v>
      </c>
      <c r="D179" s="155">
        <v>1</v>
      </c>
      <c r="E179" s="156" t="s">
        <v>15</v>
      </c>
      <c r="F179" s="197"/>
      <c r="G179" s="197"/>
      <c r="H179" s="157">
        <f>SUM(F179:G179)*D179</f>
        <v>0</v>
      </c>
      <c r="I179" s="199"/>
      <c r="J179" s="199"/>
    </row>
    <row r="180" spans="1:10" ht="12.75" customHeight="1">
      <c r="A180" s="153"/>
      <c r="B180" s="32" t="s">
        <v>196</v>
      </c>
      <c r="C180" s="7" t="s">
        <v>211</v>
      </c>
      <c r="D180" s="155">
        <v>1</v>
      </c>
      <c r="E180" s="156" t="s">
        <v>15</v>
      </c>
      <c r="F180" s="197"/>
      <c r="G180" s="197"/>
      <c r="H180" s="157">
        <f>SUM(F180:G180)*D180</f>
        <v>0</v>
      </c>
      <c r="I180" s="199"/>
      <c r="J180" s="199"/>
    </row>
    <row r="181" spans="1:10" ht="12.75" customHeight="1">
      <c r="A181" s="160"/>
      <c r="B181" s="32" t="s">
        <v>197</v>
      </c>
      <c r="C181" s="7" t="s">
        <v>210</v>
      </c>
      <c r="D181" s="155">
        <v>1</v>
      </c>
      <c r="E181" s="156" t="s">
        <v>15</v>
      </c>
      <c r="F181" s="197"/>
      <c r="G181" s="197"/>
      <c r="H181" s="157">
        <f>SUM(F181:G181)*D181</f>
        <v>0</v>
      </c>
      <c r="I181" s="199"/>
      <c r="J181" s="199"/>
    </row>
    <row r="182" spans="1:10" ht="12.75">
      <c r="A182" s="153"/>
      <c r="B182" s="32" t="s">
        <v>198</v>
      </c>
      <c r="C182" s="7" t="s">
        <v>188</v>
      </c>
      <c r="D182" s="155"/>
      <c r="E182" s="156"/>
      <c r="F182" s="156"/>
      <c r="G182" s="156"/>
      <c r="H182" s="157"/>
      <c r="I182" s="200"/>
      <c r="J182" s="200"/>
    </row>
    <row r="183" spans="1:10" ht="38.25">
      <c r="A183" s="160"/>
      <c r="B183" s="32" t="s">
        <v>199</v>
      </c>
      <c r="C183" s="7" t="s">
        <v>215</v>
      </c>
      <c r="D183" s="155"/>
      <c r="E183" s="156"/>
      <c r="F183" s="156"/>
      <c r="G183" s="156"/>
      <c r="H183" s="157"/>
      <c r="I183" s="200"/>
      <c r="J183" s="200"/>
    </row>
    <row r="184" spans="1:10" ht="12.75" customHeight="1">
      <c r="A184" s="153"/>
      <c r="B184" s="32" t="s">
        <v>200</v>
      </c>
      <c r="C184" s="7" t="s">
        <v>212</v>
      </c>
      <c r="D184" s="155">
        <v>1</v>
      </c>
      <c r="E184" s="156" t="s">
        <v>15</v>
      </c>
      <c r="F184" s="197"/>
      <c r="G184" s="197"/>
      <c r="H184" s="157">
        <f>SUM(F184:G184)*D184</f>
        <v>0</v>
      </c>
      <c r="I184" s="199"/>
      <c r="J184" s="199"/>
    </row>
    <row r="185" spans="1:10" ht="12.75" customHeight="1">
      <c r="A185" s="153"/>
      <c r="B185" s="32" t="s">
        <v>201</v>
      </c>
      <c r="C185" s="7" t="s">
        <v>216</v>
      </c>
      <c r="D185" s="155">
        <v>1</v>
      </c>
      <c r="E185" s="156" t="s">
        <v>15</v>
      </c>
      <c r="F185" s="197"/>
      <c r="G185" s="197"/>
      <c r="H185" s="157">
        <f>SUM(F185:G185)*D185</f>
        <v>0</v>
      </c>
      <c r="I185" s="199"/>
      <c r="J185" s="199"/>
    </row>
    <row r="186" spans="1:10" ht="12.75">
      <c r="A186" s="153"/>
      <c r="B186" s="32" t="s">
        <v>202</v>
      </c>
      <c r="C186" s="7" t="s">
        <v>189</v>
      </c>
      <c r="D186" s="155"/>
      <c r="E186" s="156"/>
      <c r="F186" s="156"/>
      <c r="G186" s="156"/>
      <c r="H186" s="157"/>
      <c r="I186" s="200"/>
      <c r="J186" s="200"/>
    </row>
    <row r="187" spans="1:10" ht="25.5">
      <c r="A187" s="153"/>
      <c r="B187" s="32" t="s">
        <v>203</v>
      </c>
      <c r="C187" s="7" t="s">
        <v>217</v>
      </c>
      <c r="D187" s="155">
        <v>1</v>
      </c>
      <c r="E187" s="156" t="s">
        <v>15</v>
      </c>
      <c r="F187" s="197"/>
      <c r="G187" s="197"/>
      <c r="H187" s="157">
        <f>SUM(F187:G187)*D187</f>
        <v>0</v>
      </c>
      <c r="I187" s="199"/>
      <c r="J187" s="199"/>
    </row>
    <row r="188" spans="1:8" ht="12.75">
      <c r="A188" s="148"/>
      <c r="B188" s="161"/>
      <c r="C188" s="136" t="s">
        <v>204</v>
      </c>
      <c r="D188" s="114"/>
      <c r="E188" s="141"/>
      <c r="F188" s="162">
        <f>SUMPRODUCT(F142:F187,D142:D187)</f>
        <v>0</v>
      </c>
      <c r="G188" s="162">
        <f>SUMPRODUCT(G142:G187,D142:D187)</f>
        <v>0</v>
      </c>
      <c r="H188" s="163">
        <f>SUM(H142:H187)</f>
        <v>0</v>
      </c>
    </row>
    <row r="189" spans="1:8" ht="12.75">
      <c r="A189" s="148"/>
      <c r="B189" s="89"/>
      <c r="C189" s="169" t="s">
        <v>228</v>
      </c>
      <c r="D189" s="170"/>
      <c r="E189" s="89"/>
      <c r="F189" s="166">
        <f>F188+F140</f>
        <v>0</v>
      </c>
      <c r="G189" s="166">
        <f>G188+G140</f>
        <v>0</v>
      </c>
      <c r="H189" s="171">
        <f>H188+H140</f>
        <v>0</v>
      </c>
    </row>
    <row r="190" spans="1:8" ht="12.75">
      <c r="A190" s="172" t="s">
        <v>158</v>
      </c>
      <c r="B190" s="173"/>
      <c r="C190" s="83" t="s">
        <v>90</v>
      </c>
      <c r="D190" s="173"/>
      <c r="E190" s="173"/>
      <c r="F190" s="173"/>
      <c r="G190" s="173"/>
      <c r="H190" s="174"/>
    </row>
    <row r="191" spans="1:8" ht="12.75">
      <c r="A191" s="88"/>
      <c r="B191" s="112" t="s">
        <v>155</v>
      </c>
      <c r="C191" s="96" t="s">
        <v>101</v>
      </c>
      <c r="D191" s="91"/>
      <c r="E191" s="92"/>
      <c r="F191" s="93"/>
      <c r="G191" s="93"/>
      <c r="H191" s="94"/>
    </row>
    <row r="192" spans="1:8" ht="12.75">
      <c r="A192" s="88"/>
      <c r="B192" s="95"/>
      <c r="C192" s="90" t="s">
        <v>220</v>
      </c>
      <c r="D192" s="91"/>
      <c r="E192" s="92"/>
      <c r="F192" s="93"/>
      <c r="G192" s="93"/>
      <c r="H192" s="94"/>
    </row>
    <row r="193" spans="1:8" ht="12.75">
      <c r="A193" s="97"/>
      <c r="B193" s="98" t="s">
        <v>30</v>
      </c>
      <c r="C193" s="99" t="s">
        <v>11</v>
      </c>
      <c r="D193" s="100">
        <v>1</v>
      </c>
      <c r="E193" s="101" t="s">
        <v>12</v>
      </c>
      <c r="F193" s="186"/>
      <c r="G193" s="186"/>
      <c r="H193" s="103">
        <f aca="true" t="shared" si="8" ref="H193:H215">SUM(F193:G193)*D193</f>
        <v>0</v>
      </c>
    </row>
    <row r="194" spans="1:8" ht="12.75">
      <c r="A194" s="97"/>
      <c r="B194" s="98" t="s">
        <v>34</v>
      </c>
      <c r="C194" s="99" t="s">
        <v>52</v>
      </c>
      <c r="D194" s="104">
        <v>1</v>
      </c>
      <c r="E194" s="101" t="s">
        <v>13</v>
      </c>
      <c r="F194" s="186"/>
      <c r="G194" s="186"/>
      <c r="H194" s="103">
        <f t="shared" si="8"/>
        <v>0</v>
      </c>
    </row>
    <row r="195" spans="1:8" ht="12.75">
      <c r="A195" s="97"/>
      <c r="B195" s="98" t="s">
        <v>35</v>
      </c>
      <c r="C195" s="99" t="s">
        <v>29</v>
      </c>
      <c r="D195" s="100">
        <v>1</v>
      </c>
      <c r="E195" s="101" t="s">
        <v>13</v>
      </c>
      <c r="F195" s="186"/>
      <c r="G195" s="186"/>
      <c r="H195" s="103">
        <f t="shared" si="8"/>
        <v>0</v>
      </c>
    </row>
    <row r="196" spans="1:8" ht="12.75">
      <c r="A196" s="105"/>
      <c r="B196" s="106" t="s">
        <v>14</v>
      </c>
      <c r="C196" s="168" t="s">
        <v>44</v>
      </c>
      <c r="D196" s="108">
        <v>1</v>
      </c>
      <c r="E196" s="109" t="s">
        <v>13</v>
      </c>
      <c r="F196" s="187"/>
      <c r="G196" s="187"/>
      <c r="H196" s="110">
        <f t="shared" si="8"/>
        <v>0</v>
      </c>
    </row>
    <row r="197" spans="1:8" ht="25.5">
      <c r="A197" s="111"/>
      <c r="B197" s="112" t="s">
        <v>31</v>
      </c>
      <c r="C197" s="113" t="s">
        <v>23</v>
      </c>
      <c r="D197" s="114">
        <v>1</v>
      </c>
      <c r="E197" s="115" t="s">
        <v>15</v>
      </c>
      <c r="F197" s="188"/>
      <c r="G197" s="29"/>
      <c r="H197" s="117">
        <f t="shared" si="8"/>
        <v>0</v>
      </c>
    </row>
    <row r="198" spans="1:8" ht="12.75">
      <c r="A198" s="105"/>
      <c r="B198" s="106" t="s">
        <v>32</v>
      </c>
      <c r="C198" s="118" t="s">
        <v>24</v>
      </c>
      <c r="D198" s="91">
        <v>1</v>
      </c>
      <c r="E198" s="109" t="s">
        <v>15</v>
      </c>
      <c r="F198" s="187"/>
      <c r="G198" s="187"/>
      <c r="H198" s="110">
        <f t="shared" si="8"/>
        <v>0</v>
      </c>
    </row>
    <row r="199" spans="1:8" ht="12.75">
      <c r="A199" s="111"/>
      <c r="B199" s="98" t="s">
        <v>49</v>
      </c>
      <c r="C199" s="99" t="s">
        <v>25</v>
      </c>
      <c r="D199" s="104">
        <v>1</v>
      </c>
      <c r="E199" s="101" t="s">
        <v>15</v>
      </c>
      <c r="F199" s="186"/>
      <c r="G199" s="186"/>
      <c r="H199" s="103">
        <f t="shared" si="8"/>
        <v>0</v>
      </c>
    </row>
    <row r="200" spans="1:8" ht="25.5">
      <c r="A200" s="111"/>
      <c r="B200" s="112" t="s">
        <v>50</v>
      </c>
      <c r="C200" s="119" t="s">
        <v>45</v>
      </c>
      <c r="D200" s="120">
        <v>1</v>
      </c>
      <c r="E200" s="115" t="s">
        <v>15</v>
      </c>
      <c r="F200" s="29"/>
      <c r="G200" s="29"/>
      <c r="H200" s="117">
        <f t="shared" si="8"/>
        <v>0</v>
      </c>
    </row>
    <row r="201" spans="1:8" ht="12.75">
      <c r="A201" s="111"/>
      <c r="B201" s="98" t="s">
        <v>51</v>
      </c>
      <c r="C201" s="99" t="s">
        <v>46</v>
      </c>
      <c r="D201" s="104">
        <v>1</v>
      </c>
      <c r="E201" s="89" t="s">
        <v>15</v>
      </c>
      <c r="F201" s="28"/>
      <c r="G201" s="28"/>
      <c r="H201" s="103">
        <f t="shared" si="8"/>
        <v>0</v>
      </c>
    </row>
    <row r="202" spans="1:8" ht="12.75">
      <c r="A202" s="111"/>
      <c r="B202" s="98" t="s">
        <v>54</v>
      </c>
      <c r="C202" s="99" t="s">
        <v>47</v>
      </c>
      <c r="D202" s="104">
        <v>1</v>
      </c>
      <c r="E202" s="101" t="s">
        <v>15</v>
      </c>
      <c r="F202" s="189"/>
      <c r="G202" s="189"/>
      <c r="H202" s="103">
        <f t="shared" si="8"/>
        <v>0</v>
      </c>
    </row>
    <row r="203" spans="1:8" ht="12.75">
      <c r="A203" s="97"/>
      <c r="B203" s="98" t="s">
        <v>55</v>
      </c>
      <c r="C203" s="99" t="s">
        <v>16</v>
      </c>
      <c r="D203" s="100">
        <v>1</v>
      </c>
      <c r="E203" s="101" t="s">
        <v>15</v>
      </c>
      <c r="F203" s="186"/>
      <c r="G203" s="186"/>
      <c r="H203" s="103">
        <f t="shared" si="8"/>
        <v>0</v>
      </c>
    </row>
    <row r="204" spans="1:8" ht="12.75">
      <c r="A204" s="111"/>
      <c r="B204" s="98" t="s">
        <v>56</v>
      </c>
      <c r="C204" s="99" t="s">
        <v>26</v>
      </c>
      <c r="D204" s="104">
        <v>1</v>
      </c>
      <c r="E204" s="89" t="s">
        <v>15</v>
      </c>
      <c r="F204" s="186"/>
      <c r="G204" s="186"/>
      <c r="H204" s="103">
        <f t="shared" si="8"/>
        <v>0</v>
      </c>
    </row>
    <row r="205" spans="1:8" ht="12.75">
      <c r="A205" s="111"/>
      <c r="B205" s="98" t="s">
        <v>57</v>
      </c>
      <c r="C205" s="121" t="s">
        <v>28</v>
      </c>
      <c r="D205" s="104">
        <v>1</v>
      </c>
      <c r="E205" s="122" t="s">
        <v>13</v>
      </c>
      <c r="F205" s="190"/>
      <c r="G205" s="190"/>
      <c r="H205" s="123">
        <f t="shared" si="8"/>
        <v>0</v>
      </c>
    </row>
    <row r="206" spans="1:8" ht="12.75">
      <c r="A206" s="111"/>
      <c r="B206" s="98" t="s">
        <v>58</v>
      </c>
      <c r="C206" s="99" t="s">
        <v>27</v>
      </c>
      <c r="D206" s="104">
        <v>1</v>
      </c>
      <c r="E206" s="101" t="s">
        <v>13</v>
      </c>
      <c r="F206" s="186"/>
      <c r="G206" s="186"/>
      <c r="H206" s="103">
        <f t="shared" si="8"/>
        <v>0</v>
      </c>
    </row>
    <row r="207" spans="1:8" ht="12.75">
      <c r="A207" s="97"/>
      <c r="B207" s="98" t="s">
        <v>59</v>
      </c>
      <c r="C207" s="99" t="s">
        <v>43</v>
      </c>
      <c r="D207" s="100">
        <v>1</v>
      </c>
      <c r="E207" s="101" t="s">
        <v>13</v>
      </c>
      <c r="F207" s="191"/>
      <c r="G207" s="186"/>
      <c r="H207" s="103">
        <f t="shared" si="8"/>
        <v>0</v>
      </c>
    </row>
    <row r="208" spans="1:8" ht="12.75">
      <c r="A208" s="97"/>
      <c r="B208" s="98" t="s">
        <v>60</v>
      </c>
      <c r="C208" s="99" t="s">
        <v>74</v>
      </c>
      <c r="D208" s="100">
        <v>1</v>
      </c>
      <c r="E208" s="101" t="s">
        <v>15</v>
      </c>
      <c r="F208" s="186"/>
      <c r="G208" s="186"/>
      <c r="H208" s="103">
        <f t="shared" si="8"/>
        <v>0</v>
      </c>
    </row>
    <row r="209" spans="1:8" ht="12.75">
      <c r="A209" s="97"/>
      <c r="B209" s="98" t="s">
        <v>61</v>
      </c>
      <c r="C209" s="99" t="s">
        <v>73</v>
      </c>
      <c r="D209" s="100">
        <v>1</v>
      </c>
      <c r="E209" s="101" t="s">
        <v>15</v>
      </c>
      <c r="F209" s="186"/>
      <c r="G209" s="186"/>
      <c r="H209" s="103">
        <f t="shared" si="8"/>
        <v>0</v>
      </c>
    </row>
    <row r="210" spans="1:8" ht="12.75">
      <c r="A210" s="124"/>
      <c r="B210" s="106" t="s">
        <v>62</v>
      </c>
      <c r="C210" s="118" t="s">
        <v>75</v>
      </c>
      <c r="D210" s="108">
        <v>1</v>
      </c>
      <c r="E210" s="109" t="s">
        <v>15</v>
      </c>
      <c r="F210" s="187"/>
      <c r="G210" s="187"/>
      <c r="H210" s="110">
        <f t="shared" si="8"/>
        <v>0</v>
      </c>
    </row>
    <row r="211" spans="1:8" ht="12.75">
      <c r="A211" s="97"/>
      <c r="B211" s="98" t="s">
        <v>63</v>
      </c>
      <c r="C211" s="99" t="s">
        <v>22</v>
      </c>
      <c r="D211" s="104">
        <v>1</v>
      </c>
      <c r="E211" s="101" t="s">
        <v>15</v>
      </c>
      <c r="F211" s="186"/>
      <c r="G211" s="186"/>
      <c r="H211" s="103">
        <f t="shared" si="8"/>
        <v>0</v>
      </c>
    </row>
    <row r="212" spans="1:8" ht="12.75">
      <c r="A212" s="97"/>
      <c r="B212" s="98" t="s">
        <v>64</v>
      </c>
      <c r="C212" s="99" t="s">
        <v>17</v>
      </c>
      <c r="D212" s="100">
        <v>1</v>
      </c>
      <c r="E212" s="101" t="s">
        <v>15</v>
      </c>
      <c r="F212" s="186"/>
      <c r="G212" s="186"/>
      <c r="H212" s="103">
        <f t="shared" si="8"/>
        <v>0</v>
      </c>
    </row>
    <row r="213" spans="1:8" ht="12.75">
      <c r="A213" s="97"/>
      <c r="B213" s="98" t="s">
        <v>65</v>
      </c>
      <c r="C213" s="125" t="s">
        <v>78</v>
      </c>
      <c r="D213" s="126">
        <v>1</v>
      </c>
      <c r="E213" s="89" t="s">
        <v>15</v>
      </c>
      <c r="F213" s="28"/>
      <c r="G213" s="28"/>
      <c r="H213" s="103">
        <f t="shared" si="8"/>
        <v>0</v>
      </c>
    </row>
    <row r="214" spans="1:8" ht="12.75">
      <c r="A214" s="97"/>
      <c r="B214" s="98" t="s">
        <v>66</v>
      </c>
      <c r="C214" s="125" t="s">
        <v>79</v>
      </c>
      <c r="D214" s="126">
        <v>1</v>
      </c>
      <c r="E214" s="89" t="s">
        <v>15</v>
      </c>
      <c r="F214" s="28"/>
      <c r="G214" s="28"/>
      <c r="H214" s="103">
        <f t="shared" si="8"/>
        <v>0</v>
      </c>
    </row>
    <row r="215" spans="1:8" ht="12.75">
      <c r="A215" s="97"/>
      <c r="B215" s="98" t="s">
        <v>67</v>
      </c>
      <c r="C215" s="99" t="s">
        <v>80</v>
      </c>
      <c r="D215" s="127">
        <v>1</v>
      </c>
      <c r="E215" s="101" t="s">
        <v>15</v>
      </c>
      <c r="F215" s="186"/>
      <c r="G215" s="186"/>
      <c r="H215" s="103">
        <f t="shared" si="8"/>
        <v>0</v>
      </c>
    </row>
    <row r="216" spans="1:8" ht="12.75">
      <c r="A216" s="111"/>
      <c r="B216" s="98" t="s">
        <v>68</v>
      </c>
      <c r="C216" s="99" t="s">
        <v>21</v>
      </c>
      <c r="D216" s="100">
        <v>1</v>
      </c>
      <c r="E216" s="101" t="s">
        <v>117</v>
      </c>
      <c r="F216" s="186"/>
      <c r="G216" s="186"/>
      <c r="H216" s="103">
        <f aca="true" t="shared" si="9" ref="H216:H221">SUM(F216:G216)*D216</f>
        <v>0</v>
      </c>
    </row>
    <row r="217" spans="1:8" ht="12.75">
      <c r="A217" s="97"/>
      <c r="B217" s="98" t="s">
        <v>69</v>
      </c>
      <c r="C217" s="99" t="s">
        <v>39</v>
      </c>
      <c r="D217" s="100">
        <v>1</v>
      </c>
      <c r="E217" s="101" t="s">
        <v>13</v>
      </c>
      <c r="F217" s="191"/>
      <c r="G217" s="186"/>
      <c r="H217" s="103">
        <f t="shared" si="9"/>
        <v>0</v>
      </c>
    </row>
    <row r="218" spans="1:8" ht="12.75">
      <c r="A218" s="97"/>
      <c r="B218" s="98" t="s">
        <v>70</v>
      </c>
      <c r="C218" s="99" t="s">
        <v>40</v>
      </c>
      <c r="D218" s="100">
        <v>1</v>
      </c>
      <c r="E218" s="101" t="s">
        <v>15</v>
      </c>
      <c r="F218" s="186"/>
      <c r="G218" s="186"/>
      <c r="H218" s="103">
        <f t="shared" si="9"/>
        <v>0</v>
      </c>
    </row>
    <row r="219" spans="1:8" ht="12.75">
      <c r="A219" s="105"/>
      <c r="B219" s="106" t="s">
        <v>71</v>
      </c>
      <c r="C219" s="118" t="s">
        <v>76</v>
      </c>
      <c r="D219" s="128">
        <v>1</v>
      </c>
      <c r="E219" s="92" t="s">
        <v>15</v>
      </c>
      <c r="F219" s="192"/>
      <c r="G219" s="187"/>
      <c r="H219" s="110">
        <f t="shared" si="9"/>
        <v>0</v>
      </c>
    </row>
    <row r="220" spans="1:8" ht="12.75">
      <c r="A220" s="97"/>
      <c r="B220" s="98" t="s">
        <v>72</v>
      </c>
      <c r="C220" s="99" t="s">
        <v>41</v>
      </c>
      <c r="D220" s="100">
        <v>1</v>
      </c>
      <c r="E220" s="101" t="s">
        <v>42</v>
      </c>
      <c r="F220" s="186"/>
      <c r="G220" s="186"/>
      <c r="H220" s="103">
        <f t="shared" si="9"/>
        <v>0</v>
      </c>
    </row>
    <row r="221" spans="1:8" ht="12.75">
      <c r="A221" s="111"/>
      <c r="B221" s="98" t="s">
        <v>81</v>
      </c>
      <c r="C221" s="99" t="s">
        <v>53</v>
      </c>
      <c r="D221" s="129">
        <v>1</v>
      </c>
      <c r="E221" s="92" t="s">
        <v>15</v>
      </c>
      <c r="F221" s="191"/>
      <c r="G221" s="186"/>
      <c r="H221" s="103">
        <f t="shared" si="9"/>
        <v>0</v>
      </c>
    </row>
    <row r="222" spans="1:8" ht="12.75">
      <c r="A222" s="111"/>
      <c r="B222" s="98" t="s">
        <v>82</v>
      </c>
      <c r="C222" s="99" t="s">
        <v>36</v>
      </c>
      <c r="D222" s="100" t="s">
        <v>10</v>
      </c>
      <c r="E222" s="101"/>
      <c r="F222" s="102"/>
      <c r="G222" s="102"/>
      <c r="H222" s="103" t="s">
        <v>10</v>
      </c>
    </row>
    <row r="223" spans="1:8" ht="12.75">
      <c r="A223" s="111"/>
      <c r="B223" s="130" t="s">
        <v>84</v>
      </c>
      <c r="C223" s="99" t="s">
        <v>37</v>
      </c>
      <c r="D223" s="100">
        <v>1</v>
      </c>
      <c r="E223" s="101" t="s">
        <v>38</v>
      </c>
      <c r="F223" s="186"/>
      <c r="G223" s="186"/>
      <c r="H223" s="103">
        <f>SUM(F223:G223)*D223</f>
        <v>0</v>
      </c>
    </row>
    <row r="224" spans="1:8" ht="38.25">
      <c r="A224" s="111"/>
      <c r="B224" s="112" t="s">
        <v>83</v>
      </c>
      <c r="C224" s="131" t="s">
        <v>77</v>
      </c>
      <c r="D224" s="120">
        <v>1</v>
      </c>
      <c r="E224" s="115" t="s">
        <v>15</v>
      </c>
      <c r="F224" s="188"/>
      <c r="G224" s="188"/>
      <c r="H224" s="117">
        <f>SUM(F224:G224)*D224</f>
        <v>0</v>
      </c>
    </row>
    <row r="225" spans="1:8" ht="12.75">
      <c r="A225" s="111"/>
      <c r="B225" s="112" t="s">
        <v>85</v>
      </c>
      <c r="C225" s="132" t="s">
        <v>88</v>
      </c>
      <c r="D225" s="100">
        <v>1</v>
      </c>
      <c r="E225" s="115" t="s">
        <v>15</v>
      </c>
      <c r="F225" s="186"/>
      <c r="G225" s="186"/>
      <c r="H225" s="103">
        <f>SUM(F225:G225)*D225</f>
        <v>0</v>
      </c>
    </row>
    <row r="226" spans="1:8" ht="12.75">
      <c r="A226" s="111"/>
      <c r="B226" s="112" t="s">
        <v>89</v>
      </c>
      <c r="C226" s="134" t="s">
        <v>96</v>
      </c>
      <c r="D226" s="135">
        <v>1</v>
      </c>
      <c r="E226" s="92" t="s">
        <v>13</v>
      </c>
      <c r="F226" s="193"/>
      <c r="G226" s="193"/>
      <c r="H226" s="117">
        <f>(F226+G226)*D226</f>
        <v>0</v>
      </c>
    </row>
    <row r="227" spans="1:8" ht="12.75">
      <c r="A227" s="111"/>
      <c r="B227" s="112" t="s">
        <v>97</v>
      </c>
      <c r="C227" s="8" t="s">
        <v>99</v>
      </c>
      <c r="D227" s="135">
        <v>1</v>
      </c>
      <c r="E227" s="92" t="s">
        <v>15</v>
      </c>
      <c r="F227" s="193"/>
      <c r="G227" s="193"/>
      <c r="H227" s="117">
        <f>(F227+G227)*D227</f>
        <v>0</v>
      </c>
    </row>
    <row r="228" spans="1:8" ht="12.75">
      <c r="A228" s="111"/>
      <c r="B228" s="112" t="s">
        <v>98</v>
      </c>
      <c r="C228" s="132" t="s">
        <v>48</v>
      </c>
      <c r="D228" s="100">
        <v>1</v>
      </c>
      <c r="E228" s="89" t="s">
        <v>13</v>
      </c>
      <c r="F228" s="186"/>
      <c r="G228" s="186"/>
      <c r="H228" s="103">
        <f>SUM(F228:G228)*D228</f>
        <v>0</v>
      </c>
    </row>
    <row r="229" spans="1:8" ht="12.75" customHeight="1">
      <c r="A229" s="88"/>
      <c r="B229" s="95"/>
      <c r="C229" s="136" t="s">
        <v>102</v>
      </c>
      <c r="D229" s="104"/>
      <c r="E229" s="89"/>
      <c r="F229" s="137">
        <f>SUMPRODUCT(F193:F228,D193:D228)</f>
        <v>0</v>
      </c>
      <c r="G229" s="137">
        <f>SUMPRODUCT(G193:G228,D193:D228)</f>
        <v>0</v>
      </c>
      <c r="H229" s="138">
        <f>SUM(H193:H228)</f>
        <v>0</v>
      </c>
    </row>
    <row r="230" spans="1:8" ht="12.75">
      <c r="A230" s="111"/>
      <c r="B230" s="139" t="s">
        <v>103</v>
      </c>
      <c r="C230" s="96" t="s">
        <v>104</v>
      </c>
      <c r="D230" s="140"/>
      <c r="E230" s="141"/>
      <c r="F230" s="141"/>
      <c r="G230" s="141"/>
      <c r="H230" s="142"/>
    </row>
    <row r="231" spans="1:8" ht="12.75">
      <c r="A231" s="111"/>
      <c r="B231" s="139" t="s">
        <v>105</v>
      </c>
      <c r="C231" s="7" t="s">
        <v>106</v>
      </c>
      <c r="D231" s="120">
        <v>1</v>
      </c>
      <c r="E231" s="115" t="s">
        <v>15</v>
      </c>
      <c r="F231" s="116" t="s">
        <v>107</v>
      </c>
      <c r="G231" s="188"/>
      <c r="H231" s="117">
        <f>SUM(F231:G231)*D231</f>
        <v>0</v>
      </c>
    </row>
    <row r="232" spans="1:8" ht="12.75">
      <c r="A232" s="111"/>
      <c r="B232" s="139" t="s">
        <v>108</v>
      </c>
      <c r="C232" s="8" t="s">
        <v>109</v>
      </c>
      <c r="D232" s="120">
        <v>1</v>
      </c>
      <c r="E232" s="115" t="s">
        <v>15</v>
      </c>
      <c r="F232" s="116" t="s">
        <v>107</v>
      </c>
      <c r="G232" s="188"/>
      <c r="H232" s="117">
        <f>SUM(F232:G232)*D232</f>
        <v>0</v>
      </c>
    </row>
    <row r="233" spans="1:8" ht="12.75">
      <c r="A233" s="111"/>
      <c r="B233" s="139" t="s">
        <v>110</v>
      </c>
      <c r="C233" s="9" t="s">
        <v>111</v>
      </c>
      <c r="D233" s="120">
        <v>1</v>
      </c>
      <c r="E233" s="115" t="s">
        <v>15</v>
      </c>
      <c r="F233" s="116" t="s">
        <v>107</v>
      </c>
      <c r="G233" s="188"/>
      <c r="H233" s="117">
        <f aca="true" t="shared" si="10" ref="H233:H247">SUM(F233:G233)*D233</f>
        <v>0</v>
      </c>
    </row>
    <row r="234" spans="1:8" ht="12.75">
      <c r="A234" s="111"/>
      <c r="B234" s="139" t="s">
        <v>112</v>
      </c>
      <c r="C234" s="7" t="s">
        <v>113</v>
      </c>
      <c r="D234" s="120">
        <v>1</v>
      </c>
      <c r="E234" s="115" t="s">
        <v>15</v>
      </c>
      <c r="F234" s="116" t="s">
        <v>107</v>
      </c>
      <c r="G234" s="188"/>
      <c r="H234" s="117">
        <f t="shared" si="10"/>
        <v>0</v>
      </c>
    </row>
    <row r="235" spans="1:8" ht="12.75">
      <c r="A235" s="111"/>
      <c r="B235" s="139" t="s">
        <v>114</v>
      </c>
      <c r="C235" s="143" t="s">
        <v>115</v>
      </c>
      <c r="D235" s="120">
        <v>1</v>
      </c>
      <c r="E235" s="115" t="s">
        <v>15</v>
      </c>
      <c r="F235" s="116" t="s">
        <v>107</v>
      </c>
      <c r="G235" s="29"/>
      <c r="H235" s="117">
        <f t="shared" si="10"/>
        <v>0</v>
      </c>
    </row>
    <row r="236" spans="1:10" ht="25.5">
      <c r="A236" s="111"/>
      <c r="B236" s="139" t="s">
        <v>116</v>
      </c>
      <c r="C236" s="7" t="s">
        <v>176</v>
      </c>
      <c r="D236" s="114">
        <v>1</v>
      </c>
      <c r="E236" s="115" t="s">
        <v>117</v>
      </c>
      <c r="F236" s="188"/>
      <c r="G236" s="188"/>
      <c r="H236" s="117">
        <f t="shared" si="10"/>
        <v>0</v>
      </c>
      <c r="J236"/>
    </row>
    <row r="237" spans="1:10" ht="12.75">
      <c r="A237" s="111"/>
      <c r="B237" s="139" t="s">
        <v>118</v>
      </c>
      <c r="C237" s="7" t="s">
        <v>182</v>
      </c>
      <c r="D237" s="114">
        <v>1</v>
      </c>
      <c r="E237" s="115" t="s">
        <v>117</v>
      </c>
      <c r="F237" s="188"/>
      <c r="G237" s="188"/>
      <c r="H237" s="117">
        <f t="shared" si="10"/>
        <v>0</v>
      </c>
      <c r="I237" s="20"/>
      <c r="J237" s="20"/>
    </row>
    <row r="238" spans="1:10" ht="12.75">
      <c r="A238" s="111"/>
      <c r="B238" s="139" t="s">
        <v>119</v>
      </c>
      <c r="C238" s="119" t="s">
        <v>120</v>
      </c>
      <c r="D238" s="120">
        <v>1</v>
      </c>
      <c r="E238" s="115" t="s">
        <v>117</v>
      </c>
      <c r="F238" s="188"/>
      <c r="G238" s="29"/>
      <c r="H238" s="117">
        <f t="shared" si="10"/>
        <v>0</v>
      </c>
      <c r="I238" s="20"/>
      <c r="J238" s="20"/>
    </row>
    <row r="239" spans="1:10" ht="12.75">
      <c r="A239" s="111"/>
      <c r="B239" s="139" t="s">
        <v>121</v>
      </c>
      <c r="C239" s="119" t="s">
        <v>122</v>
      </c>
      <c r="D239" s="114">
        <v>1</v>
      </c>
      <c r="E239" s="115" t="s">
        <v>117</v>
      </c>
      <c r="F239" s="188"/>
      <c r="G239" s="29"/>
      <c r="H239" s="117">
        <f t="shared" si="10"/>
        <v>0</v>
      </c>
      <c r="I239" s="20"/>
      <c r="J239" s="20"/>
    </row>
    <row r="240" spans="1:10" ht="51">
      <c r="A240" s="111"/>
      <c r="B240" s="139" t="s">
        <v>123</v>
      </c>
      <c r="C240" s="7" t="s">
        <v>180</v>
      </c>
      <c r="D240" s="144">
        <v>1</v>
      </c>
      <c r="E240" s="145" t="s">
        <v>42</v>
      </c>
      <c r="F240" s="188"/>
      <c r="G240" s="194"/>
      <c r="H240" s="147">
        <f t="shared" si="10"/>
        <v>0</v>
      </c>
      <c r="I240" s="20"/>
      <c r="J240" s="20"/>
    </row>
    <row r="241" spans="1:10" ht="76.5">
      <c r="A241" s="148"/>
      <c r="B241" s="139" t="s">
        <v>124</v>
      </c>
      <c r="C241" s="9" t="s">
        <v>181</v>
      </c>
      <c r="D241" s="120">
        <v>1</v>
      </c>
      <c r="E241" s="145" t="s">
        <v>42</v>
      </c>
      <c r="F241" s="188"/>
      <c r="G241" s="188"/>
      <c r="H241" s="117">
        <f t="shared" si="10"/>
        <v>0</v>
      </c>
      <c r="I241" s="20"/>
      <c r="J241" s="20"/>
    </row>
    <row r="242" spans="1:10" ht="38.25">
      <c r="A242" s="148"/>
      <c r="B242" s="139" t="s">
        <v>125</v>
      </c>
      <c r="C242" s="119" t="s">
        <v>126</v>
      </c>
      <c r="D242" s="120">
        <v>1</v>
      </c>
      <c r="E242" s="115" t="s">
        <v>15</v>
      </c>
      <c r="F242" s="188"/>
      <c r="G242" s="188"/>
      <c r="H242" s="117">
        <f t="shared" si="10"/>
        <v>0</v>
      </c>
      <c r="I242" s="20"/>
      <c r="J242" s="20"/>
    </row>
    <row r="243" spans="1:10" ht="51">
      <c r="A243" s="148"/>
      <c r="B243" s="139" t="s">
        <v>127</v>
      </c>
      <c r="C243" s="119" t="s">
        <v>128</v>
      </c>
      <c r="D243" s="114">
        <v>1</v>
      </c>
      <c r="E243" s="141" t="s">
        <v>117</v>
      </c>
      <c r="F243" s="195"/>
      <c r="G243" s="195"/>
      <c r="H243" s="149">
        <f t="shared" si="10"/>
        <v>0</v>
      </c>
      <c r="I243" s="20"/>
      <c r="J243" s="20"/>
    </row>
    <row r="244" spans="1:9" ht="25.5">
      <c r="A244" s="148"/>
      <c r="B244" s="139" t="s">
        <v>129</v>
      </c>
      <c r="C244" s="9" t="s">
        <v>130</v>
      </c>
      <c r="D244" s="114">
        <v>1</v>
      </c>
      <c r="E244" s="141" t="s">
        <v>117</v>
      </c>
      <c r="F244" s="116" t="s">
        <v>107</v>
      </c>
      <c r="G244" s="188"/>
      <c r="H244" s="117">
        <f t="shared" si="10"/>
        <v>0</v>
      </c>
      <c r="I244" s="20"/>
    </row>
    <row r="245" spans="1:10" ht="12.75">
      <c r="A245" s="148"/>
      <c r="B245" s="139" t="s">
        <v>131</v>
      </c>
      <c r="C245" s="143" t="s">
        <v>132</v>
      </c>
      <c r="D245" s="120">
        <v>1</v>
      </c>
      <c r="E245" s="115" t="s">
        <v>15</v>
      </c>
      <c r="F245" s="196"/>
      <c r="G245" s="188"/>
      <c r="H245" s="117">
        <f t="shared" si="10"/>
        <v>0</v>
      </c>
      <c r="I245" s="20"/>
      <c r="J245" s="20"/>
    </row>
    <row r="246" spans="1:9" ht="12.75">
      <c r="A246" s="148"/>
      <c r="B246" s="139" t="s">
        <v>133</v>
      </c>
      <c r="C246" s="8" t="s">
        <v>134</v>
      </c>
      <c r="D246" s="120">
        <v>1</v>
      </c>
      <c r="E246" s="115" t="s">
        <v>15</v>
      </c>
      <c r="F246" s="116" t="s">
        <v>107</v>
      </c>
      <c r="G246" s="188"/>
      <c r="H246" s="117">
        <f t="shared" si="10"/>
        <v>0</v>
      </c>
      <c r="I246" s="20"/>
    </row>
    <row r="247" spans="1:10" ht="25.5">
      <c r="A247" s="148"/>
      <c r="B247" s="139" t="s">
        <v>135</v>
      </c>
      <c r="C247" s="7" t="s">
        <v>136</v>
      </c>
      <c r="D247" s="120">
        <v>1</v>
      </c>
      <c r="E247" s="115" t="s">
        <v>15</v>
      </c>
      <c r="F247" s="188"/>
      <c r="G247" s="188"/>
      <c r="H247" s="117">
        <f t="shared" si="10"/>
        <v>0</v>
      </c>
      <c r="I247" s="20"/>
      <c r="J247" s="20"/>
    </row>
    <row r="248" spans="1:10" ht="51">
      <c r="A248" s="148"/>
      <c r="B248" s="139" t="s">
        <v>137</v>
      </c>
      <c r="C248" s="119" t="s">
        <v>138</v>
      </c>
      <c r="D248" s="120">
        <v>1</v>
      </c>
      <c r="E248" s="141" t="s">
        <v>117</v>
      </c>
      <c r="F248" s="188"/>
      <c r="G248" s="188"/>
      <c r="H248" s="117">
        <f aca="true" t="shared" si="11" ref="H248:H256">SUM(F248:G248)*D248</f>
        <v>0</v>
      </c>
      <c r="I248" s="20"/>
      <c r="J248" s="20"/>
    </row>
    <row r="249" spans="1:10" ht="25.5">
      <c r="A249" s="148"/>
      <c r="B249" s="112" t="s">
        <v>139</v>
      </c>
      <c r="C249" s="9" t="s">
        <v>140</v>
      </c>
      <c r="D249" s="120">
        <v>1</v>
      </c>
      <c r="E249" s="141" t="s">
        <v>117</v>
      </c>
      <c r="F249" s="188"/>
      <c r="G249" s="188"/>
      <c r="H249" s="117">
        <f t="shared" si="11"/>
        <v>0</v>
      </c>
      <c r="I249" s="20"/>
      <c r="J249" s="20"/>
    </row>
    <row r="250" spans="1:10" ht="25.5">
      <c r="A250" s="148"/>
      <c r="B250" s="112" t="s">
        <v>141</v>
      </c>
      <c r="C250" s="7" t="s">
        <v>142</v>
      </c>
      <c r="D250" s="120">
        <v>1</v>
      </c>
      <c r="E250" s="141" t="s">
        <v>117</v>
      </c>
      <c r="F250" s="188"/>
      <c r="G250" s="188"/>
      <c r="H250" s="117">
        <f t="shared" si="11"/>
        <v>0</v>
      </c>
      <c r="I250" s="20"/>
      <c r="J250" s="20"/>
    </row>
    <row r="251" spans="1:10" ht="12.75">
      <c r="A251" s="148"/>
      <c r="B251" s="112" t="s">
        <v>143</v>
      </c>
      <c r="C251" s="151" t="s">
        <v>144</v>
      </c>
      <c r="D251" s="120">
        <v>1</v>
      </c>
      <c r="E251" s="115" t="s">
        <v>15</v>
      </c>
      <c r="F251" s="196"/>
      <c r="G251" s="188"/>
      <c r="H251" s="117">
        <f t="shared" si="11"/>
        <v>0</v>
      </c>
      <c r="I251" s="20"/>
      <c r="J251" s="20"/>
    </row>
    <row r="252" spans="1:9" ht="12.75">
      <c r="A252" s="148"/>
      <c r="B252" s="112" t="s">
        <v>145</v>
      </c>
      <c r="C252" s="143" t="s">
        <v>146</v>
      </c>
      <c r="D252" s="120">
        <v>1</v>
      </c>
      <c r="E252" s="115" t="s">
        <v>15</v>
      </c>
      <c r="F252" s="116" t="s">
        <v>107</v>
      </c>
      <c r="G252" s="188"/>
      <c r="H252" s="117">
        <f t="shared" si="11"/>
        <v>0</v>
      </c>
      <c r="I252" s="20"/>
    </row>
    <row r="253" spans="1:10" ht="25.5">
      <c r="A253" s="148"/>
      <c r="B253" s="112" t="s">
        <v>147</v>
      </c>
      <c r="C253" s="7" t="s">
        <v>148</v>
      </c>
      <c r="D253" s="120">
        <v>1</v>
      </c>
      <c r="E253" s="115" t="s">
        <v>15</v>
      </c>
      <c r="F253" s="188"/>
      <c r="G253" s="188"/>
      <c r="H253" s="117">
        <f t="shared" si="11"/>
        <v>0</v>
      </c>
      <c r="I253" s="20"/>
      <c r="J253" s="20"/>
    </row>
    <row r="254" spans="1:10" ht="38.25">
      <c r="A254" s="148"/>
      <c r="B254" s="112" t="s">
        <v>149</v>
      </c>
      <c r="C254" s="119" t="s">
        <v>150</v>
      </c>
      <c r="D254" s="120">
        <v>1</v>
      </c>
      <c r="E254" s="141" t="s">
        <v>117</v>
      </c>
      <c r="F254" s="188"/>
      <c r="G254" s="188"/>
      <c r="H254" s="117">
        <f t="shared" si="11"/>
        <v>0</v>
      </c>
      <c r="I254" s="20"/>
      <c r="J254" s="20"/>
    </row>
    <row r="255" spans="1:9" ht="25.5">
      <c r="A255" s="148"/>
      <c r="B255" s="112" t="s">
        <v>151</v>
      </c>
      <c r="C255" s="7" t="s">
        <v>152</v>
      </c>
      <c r="D255" s="120">
        <v>1</v>
      </c>
      <c r="E255" s="141" t="s">
        <v>117</v>
      </c>
      <c r="F255" s="150" t="s">
        <v>107</v>
      </c>
      <c r="G255" s="188"/>
      <c r="H255" s="117">
        <f t="shared" si="11"/>
        <v>0</v>
      </c>
      <c r="I255" s="20"/>
    </row>
    <row r="256" spans="1:10" ht="38.25">
      <c r="A256" s="148"/>
      <c r="B256" s="141" t="s">
        <v>153</v>
      </c>
      <c r="C256" s="7" t="s">
        <v>154</v>
      </c>
      <c r="D256" s="120">
        <v>1</v>
      </c>
      <c r="E256" s="141" t="s">
        <v>117</v>
      </c>
      <c r="F256" s="188"/>
      <c r="G256" s="188"/>
      <c r="H256" s="117">
        <f t="shared" si="11"/>
        <v>0</v>
      </c>
      <c r="I256" s="20"/>
      <c r="J256" s="20"/>
    </row>
    <row r="257" spans="1:10" ht="12.75">
      <c r="A257" s="148"/>
      <c r="B257" s="30" t="s">
        <v>165</v>
      </c>
      <c r="C257" s="7" t="s">
        <v>167</v>
      </c>
      <c r="D257" s="31">
        <v>1</v>
      </c>
      <c r="E257" s="32" t="s">
        <v>117</v>
      </c>
      <c r="F257" s="194"/>
      <c r="G257" s="194"/>
      <c r="H257" s="152">
        <f>SUM(F257,G257)*D257</f>
        <v>0</v>
      </c>
      <c r="I257" s="20"/>
      <c r="J257" s="20"/>
    </row>
    <row r="258" spans="1:8" ht="12.75">
      <c r="A258" s="148"/>
      <c r="B258" s="30" t="s">
        <v>166</v>
      </c>
      <c r="C258" s="7" t="s">
        <v>168</v>
      </c>
      <c r="D258" s="31">
        <v>1</v>
      </c>
      <c r="E258" s="32" t="s">
        <v>117</v>
      </c>
      <c r="F258" s="194"/>
      <c r="G258" s="194"/>
      <c r="H258" s="152">
        <f>SUM(F258,G258)*D258</f>
        <v>0</v>
      </c>
    </row>
    <row r="259" spans="1:9" ht="12.75" customHeight="1">
      <c r="A259" s="148"/>
      <c r="B259" s="30" t="s">
        <v>252</v>
      </c>
      <c r="C259" s="33" t="s">
        <v>253</v>
      </c>
      <c r="D259" s="31">
        <v>1</v>
      </c>
      <c r="E259" s="32" t="s">
        <v>117</v>
      </c>
      <c r="F259" s="146" t="s">
        <v>107</v>
      </c>
      <c r="G259" s="194"/>
      <c r="H259" s="152">
        <f>SUM(F259,G259)*D259</f>
        <v>0</v>
      </c>
      <c r="I259" s="1"/>
    </row>
    <row r="260" spans="1:8" ht="12.75">
      <c r="A260" s="153"/>
      <c r="B260" s="32">
        <v>3</v>
      </c>
      <c r="C260" s="7" t="s">
        <v>184</v>
      </c>
      <c r="D260" s="7"/>
      <c r="E260" s="32"/>
      <c r="F260" s="32"/>
      <c r="G260" s="32"/>
      <c r="H260" s="154"/>
    </row>
    <row r="261" spans="1:8" ht="25.5">
      <c r="A261" s="148"/>
      <c r="B261" s="32" t="s">
        <v>190</v>
      </c>
      <c r="C261" s="7" t="s">
        <v>185</v>
      </c>
      <c r="D261" s="7"/>
      <c r="E261" s="32"/>
      <c r="F261" s="32"/>
      <c r="G261" s="32"/>
      <c r="H261" s="154"/>
    </row>
    <row r="262" spans="1:8" ht="12.75">
      <c r="A262" s="153"/>
      <c r="B262" s="32" t="s">
        <v>191</v>
      </c>
      <c r="C262" s="7" t="s">
        <v>213</v>
      </c>
      <c r="D262" s="155">
        <v>1</v>
      </c>
      <c r="E262" s="156" t="s">
        <v>15</v>
      </c>
      <c r="F262" s="197"/>
      <c r="G262" s="197"/>
      <c r="H262" s="157">
        <f>SUM(F262:G262)*D262</f>
        <v>0</v>
      </c>
    </row>
    <row r="263" spans="1:8" ht="12.75">
      <c r="A263" s="158"/>
      <c r="B263" s="32" t="s">
        <v>192</v>
      </c>
      <c r="C263" s="7" t="s">
        <v>214</v>
      </c>
      <c r="D263" s="155">
        <v>1</v>
      </c>
      <c r="E263" s="156" t="s">
        <v>15</v>
      </c>
      <c r="F263" s="197"/>
      <c r="G263" s="197"/>
      <c r="H263" s="157">
        <f>SUM(F263:G263)*D263</f>
        <v>0</v>
      </c>
    </row>
    <row r="264" spans="1:8" ht="12.75">
      <c r="A264" s="158"/>
      <c r="B264" s="32" t="s">
        <v>205</v>
      </c>
      <c r="C264" s="7" t="s">
        <v>206</v>
      </c>
      <c r="D264" s="155">
        <v>1</v>
      </c>
      <c r="E264" s="156" t="s">
        <v>15</v>
      </c>
      <c r="F264" s="156" t="s">
        <v>107</v>
      </c>
      <c r="G264" s="197"/>
      <c r="H264" s="157">
        <f>G264*D264</f>
        <v>0</v>
      </c>
    </row>
    <row r="265" spans="1:8" ht="12.75">
      <c r="A265" s="159"/>
      <c r="B265" s="32">
        <v>4</v>
      </c>
      <c r="C265" s="7" t="s">
        <v>186</v>
      </c>
      <c r="D265" s="155"/>
      <c r="E265" s="156"/>
      <c r="F265" s="156"/>
      <c r="G265" s="156"/>
      <c r="H265" s="157"/>
    </row>
    <row r="266" spans="1:8" ht="12.75">
      <c r="A266" s="159"/>
      <c r="B266" s="32" t="s">
        <v>193</v>
      </c>
      <c r="C266" s="7" t="s">
        <v>187</v>
      </c>
      <c r="D266" s="155"/>
      <c r="E266" s="156"/>
      <c r="F266" s="156"/>
      <c r="G266" s="156"/>
      <c r="H266" s="157"/>
    </row>
    <row r="267" spans="1:8" ht="38.25" customHeight="1">
      <c r="A267" s="153"/>
      <c r="B267" s="32" t="s">
        <v>194</v>
      </c>
      <c r="C267" s="7" t="s">
        <v>215</v>
      </c>
      <c r="D267" s="155"/>
      <c r="E267" s="156"/>
      <c r="F267" s="156"/>
      <c r="G267" s="156"/>
      <c r="H267" s="157"/>
    </row>
    <row r="268" spans="1:8" ht="12.75" customHeight="1">
      <c r="A268" s="153"/>
      <c r="B268" s="32" t="s">
        <v>195</v>
      </c>
      <c r="C268" s="7" t="s">
        <v>212</v>
      </c>
      <c r="D268" s="155">
        <v>1</v>
      </c>
      <c r="E268" s="156" t="s">
        <v>15</v>
      </c>
      <c r="F268" s="197"/>
      <c r="G268" s="197"/>
      <c r="H268" s="157">
        <f>SUM(F268:G268)*D268</f>
        <v>0</v>
      </c>
    </row>
    <row r="269" spans="1:8" ht="12.75" customHeight="1">
      <c r="A269" s="153"/>
      <c r="B269" s="32" t="s">
        <v>196</v>
      </c>
      <c r="C269" s="7" t="s">
        <v>211</v>
      </c>
      <c r="D269" s="155">
        <v>1</v>
      </c>
      <c r="E269" s="156" t="s">
        <v>15</v>
      </c>
      <c r="F269" s="197"/>
      <c r="G269" s="197"/>
      <c r="H269" s="157">
        <f>SUM(F269:G269)*D269</f>
        <v>0</v>
      </c>
    </row>
    <row r="270" spans="1:8" ht="12.75" customHeight="1">
      <c r="A270" s="160"/>
      <c r="B270" s="32" t="s">
        <v>197</v>
      </c>
      <c r="C270" s="7" t="s">
        <v>210</v>
      </c>
      <c r="D270" s="155">
        <v>1</v>
      </c>
      <c r="E270" s="156" t="s">
        <v>15</v>
      </c>
      <c r="F270" s="197"/>
      <c r="G270" s="197"/>
      <c r="H270" s="157">
        <f>SUM(F270:G270)*D270</f>
        <v>0</v>
      </c>
    </row>
    <row r="271" spans="1:8" ht="12.75">
      <c r="A271" s="153"/>
      <c r="B271" s="32" t="s">
        <v>198</v>
      </c>
      <c r="C271" s="7" t="s">
        <v>188</v>
      </c>
      <c r="D271" s="155"/>
      <c r="E271" s="156"/>
      <c r="F271" s="156"/>
      <c r="G271" s="156"/>
      <c r="H271" s="157"/>
    </row>
    <row r="272" spans="1:8" ht="38.25" customHeight="1">
      <c r="A272" s="160"/>
      <c r="B272" s="32" t="s">
        <v>199</v>
      </c>
      <c r="C272" s="7" t="s">
        <v>215</v>
      </c>
      <c r="D272" s="155"/>
      <c r="E272" s="156"/>
      <c r="F272" s="156"/>
      <c r="G272" s="156"/>
      <c r="H272" s="157"/>
    </row>
    <row r="273" spans="1:8" ht="12.75" customHeight="1">
      <c r="A273" s="153"/>
      <c r="B273" s="32" t="s">
        <v>200</v>
      </c>
      <c r="C273" s="7" t="s">
        <v>212</v>
      </c>
      <c r="D273" s="155">
        <v>1</v>
      </c>
      <c r="E273" s="156" t="s">
        <v>15</v>
      </c>
      <c r="F273" s="197"/>
      <c r="G273" s="197"/>
      <c r="H273" s="157">
        <f>SUM(F273:G273)*D273</f>
        <v>0</v>
      </c>
    </row>
    <row r="274" spans="1:8" ht="12.75" customHeight="1">
      <c r="A274" s="153"/>
      <c r="B274" s="32" t="s">
        <v>201</v>
      </c>
      <c r="C274" s="7" t="s">
        <v>216</v>
      </c>
      <c r="D274" s="155">
        <v>1</v>
      </c>
      <c r="E274" s="156" t="s">
        <v>15</v>
      </c>
      <c r="F274" s="197"/>
      <c r="G274" s="197"/>
      <c r="H274" s="157">
        <f>SUM(F274:G274)*D274</f>
        <v>0</v>
      </c>
    </row>
    <row r="275" spans="1:8" ht="12.75">
      <c r="A275" s="153"/>
      <c r="B275" s="32" t="s">
        <v>202</v>
      </c>
      <c r="C275" s="7" t="s">
        <v>189</v>
      </c>
      <c r="D275" s="155"/>
      <c r="E275" s="156"/>
      <c r="F275" s="156"/>
      <c r="G275" s="156"/>
      <c r="H275" s="157"/>
    </row>
    <row r="276" spans="1:8" ht="25.5">
      <c r="A276" s="153"/>
      <c r="B276" s="32" t="s">
        <v>203</v>
      </c>
      <c r="C276" s="7" t="s">
        <v>217</v>
      </c>
      <c r="D276" s="155">
        <v>1</v>
      </c>
      <c r="E276" s="156" t="s">
        <v>15</v>
      </c>
      <c r="F276" s="197"/>
      <c r="G276" s="197"/>
      <c r="H276" s="157">
        <f>SUM(F276:G276)*D276</f>
        <v>0</v>
      </c>
    </row>
    <row r="277" spans="1:8" ht="12.75">
      <c r="A277" s="148"/>
      <c r="B277" s="161"/>
      <c r="C277" s="136" t="s">
        <v>204</v>
      </c>
      <c r="D277" s="114"/>
      <c r="E277" s="141"/>
      <c r="F277" s="162">
        <f>SUMPRODUCT(F231:F276,D231:D276)</f>
        <v>0</v>
      </c>
      <c r="G277" s="162">
        <f>SUMPRODUCT(G231:G276,D231:D276)</f>
        <v>0</v>
      </c>
      <c r="H277" s="163">
        <f>SUM(H231:H276)</f>
        <v>0</v>
      </c>
    </row>
    <row r="278" spans="1:8" s="3" customFormat="1" ht="12.75">
      <c r="A278" s="148"/>
      <c r="B278" s="89"/>
      <c r="C278" s="169" t="s">
        <v>229</v>
      </c>
      <c r="D278" s="170"/>
      <c r="E278" s="89"/>
      <c r="F278" s="166">
        <f>F277+F229</f>
        <v>0</v>
      </c>
      <c r="G278" s="166">
        <f>G277+G229</f>
        <v>0</v>
      </c>
      <c r="H278" s="171">
        <f>H277+H229</f>
        <v>0</v>
      </c>
    </row>
    <row r="279" spans="1:8" s="66" customFormat="1" ht="12.75">
      <c r="A279" s="81" t="s">
        <v>159</v>
      </c>
      <c r="B279" s="82"/>
      <c r="C279" s="83" t="s">
        <v>91</v>
      </c>
      <c r="D279" s="84"/>
      <c r="E279" s="85"/>
      <c r="F279" s="86"/>
      <c r="G279" s="86"/>
      <c r="H279" s="87"/>
    </row>
    <row r="280" spans="1:8" ht="12.75">
      <c r="A280" s="88"/>
      <c r="B280" s="95"/>
      <c r="C280" s="90" t="s">
        <v>221</v>
      </c>
      <c r="D280" s="91"/>
      <c r="E280" s="92"/>
      <c r="F280" s="93"/>
      <c r="G280" s="93"/>
      <c r="H280" s="94"/>
    </row>
    <row r="281" spans="1:8" ht="12.75">
      <c r="A281" s="88"/>
      <c r="B281" s="112" t="s">
        <v>155</v>
      </c>
      <c r="C281" s="96" t="s">
        <v>101</v>
      </c>
      <c r="D281" s="91"/>
      <c r="E281" s="92"/>
      <c r="F281" s="93"/>
      <c r="G281" s="93"/>
      <c r="H281" s="94"/>
    </row>
    <row r="282" spans="1:10" ht="12.75">
      <c r="A282" s="97"/>
      <c r="B282" s="98" t="s">
        <v>30</v>
      </c>
      <c r="C282" s="99" t="s">
        <v>11</v>
      </c>
      <c r="D282" s="100">
        <v>1</v>
      </c>
      <c r="E282" s="101" t="s">
        <v>12</v>
      </c>
      <c r="F282" s="186"/>
      <c r="G282" s="186"/>
      <c r="H282" s="103">
        <f aca="true" t="shared" si="12" ref="H282:H304">SUM(F282:G282)*D282</f>
        <v>0</v>
      </c>
      <c r="I282" s="198"/>
      <c r="J282" s="198"/>
    </row>
    <row r="283" spans="1:11" s="6" customFormat="1" ht="12.75">
      <c r="A283" s="97"/>
      <c r="B283" s="98" t="s">
        <v>34</v>
      </c>
      <c r="C283" s="99" t="s">
        <v>52</v>
      </c>
      <c r="D283" s="104">
        <v>1</v>
      </c>
      <c r="E283" s="101" t="s">
        <v>13</v>
      </c>
      <c r="F283" s="186"/>
      <c r="G283" s="186"/>
      <c r="H283" s="103">
        <f t="shared" si="12"/>
        <v>0</v>
      </c>
      <c r="I283" s="198"/>
      <c r="J283" s="198"/>
      <c r="K283" s="25"/>
    </row>
    <row r="284" spans="1:10" ht="12.75">
      <c r="A284" s="97"/>
      <c r="B284" s="98" t="s">
        <v>35</v>
      </c>
      <c r="C284" s="99" t="s">
        <v>29</v>
      </c>
      <c r="D284" s="100">
        <v>1</v>
      </c>
      <c r="E284" s="101" t="s">
        <v>13</v>
      </c>
      <c r="F284" s="186"/>
      <c r="G284" s="186"/>
      <c r="H284" s="103">
        <f t="shared" si="12"/>
        <v>0</v>
      </c>
      <c r="I284" s="198"/>
      <c r="J284" s="198"/>
    </row>
    <row r="285" spans="1:11" s="6" customFormat="1" ht="12.75">
      <c r="A285" s="105"/>
      <c r="B285" s="106" t="s">
        <v>14</v>
      </c>
      <c r="C285" s="168" t="s">
        <v>44</v>
      </c>
      <c r="D285" s="108">
        <v>1</v>
      </c>
      <c r="E285" s="109" t="s">
        <v>13</v>
      </c>
      <c r="F285" s="187"/>
      <c r="G285" s="187"/>
      <c r="H285" s="110">
        <f t="shared" si="12"/>
        <v>0</v>
      </c>
      <c r="I285" s="198"/>
      <c r="J285" s="198"/>
      <c r="K285" s="25"/>
    </row>
    <row r="286" spans="1:10" ht="25.5">
      <c r="A286" s="111"/>
      <c r="B286" s="112" t="s">
        <v>31</v>
      </c>
      <c r="C286" s="113" t="s">
        <v>23</v>
      </c>
      <c r="D286" s="114">
        <v>1</v>
      </c>
      <c r="E286" s="115" t="s">
        <v>15</v>
      </c>
      <c r="F286" s="188"/>
      <c r="G286" s="29"/>
      <c r="H286" s="117">
        <f t="shared" si="12"/>
        <v>0</v>
      </c>
      <c r="I286" s="198"/>
      <c r="J286" s="198"/>
    </row>
    <row r="287" spans="1:10" ht="12.75">
      <c r="A287" s="105"/>
      <c r="B287" s="106" t="s">
        <v>32</v>
      </c>
      <c r="C287" s="118" t="s">
        <v>24</v>
      </c>
      <c r="D287" s="91">
        <v>1</v>
      </c>
      <c r="E287" s="109" t="s">
        <v>15</v>
      </c>
      <c r="F287" s="187"/>
      <c r="G287" s="187"/>
      <c r="H287" s="110">
        <f t="shared" si="12"/>
        <v>0</v>
      </c>
      <c r="I287" s="198"/>
      <c r="J287" s="198"/>
    </row>
    <row r="288" spans="1:10" ht="12.75">
      <c r="A288" s="111"/>
      <c r="B288" s="98" t="s">
        <v>49</v>
      </c>
      <c r="C288" s="99" t="s">
        <v>25</v>
      </c>
      <c r="D288" s="104">
        <v>1</v>
      </c>
      <c r="E288" s="101" t="s">
        <v>15</v>
      </c>
      <c r="F288" s="186"/>
      <c r="G288" s="186"/>
      <c r="H288" s="103">
        <f t="shared" si="12"/>
        <v>0</v>
      </c>
      <c r="I288" s="198"/>
      <c r="J288" s="198"/>
    </row>
    <row r="289" spans="1:10" ht="25.5">
      <c r="A289" s="111"/>
      <c r="B289" s="112" t="s">
        <v>50</v>
      </c>
      <c r="C289" s="119" t="s">
        <v>45</v>
      </c>
      <c r="D289" s="120">
        <v>1</v>
      </c>
      <c r="E289" s="115" t="s">
        <v>15</v>
      </c>
      <c r="F289" s="29"/>
      <c r="G289" s="29"/>
      <c r="H289" s="117">
        <f t="shared" si="12"/>
        <v>0</v>
      </c>
      <c r="I289" s="198"/>
      <c r="J289" s="198"/>
    </row>
    <row r="290" spans="1:10" ht="12.75">
      <c r="A290" s="111"/>
      <c r="B290" s="98" t="s">
        <v>51</v>
      </c>
      <c r="C290" s="99" t="s">
        <v>46</v>
      </c>
      <c r="D290" s="104">
        <v>1</v>
      </c>
      <c r="E290" s="89" t="s">
        <v>15</v>
      </c>
      <c r="F290" s="28"/>
      <c r="G290" s="28"/>
      <c r="H290" s="103">
        <f t="shared" si="12"/>
        <v>0</v>
      </c>
      <c r="I290" s="198"/>
      <c r="J290" s="198"/>
    </row>
    <row r="291" spans="1:10" ht="12.75">
      <c r="A291" s="111"/>
      <c r="B291" s="98" t="s">
        <v>54</v>
      </c>
      <c r="C291" s="99" t="s">
        <v>47</v>
      </c>
      <c r="D291" s="104">
        <v>1</v>
      </c>
      <c r="E291" s="101" t="s">
        <v>15</v>
      </c>
      <c r="F291" s="189"/>
      <c r="G291" s="189"/>
      <c r="H291" s="103">
        <f t="shared" si="12"/>
        <v>0</v>
      </c>
      <c r="I291" s="198"/>
      <c r="J291" s="198"/>
    </row>
    <row r="292" spans="1:10" ht="12.75">
      <c r="A292" s="97"/>
      <c r="B292" s="98" t="s">
        <v>55</v>
      </c>
      <c r="C292" s="99" t="s">
        <v>16</v>
      </c>
      <c r="D292" s="100">
        <v>1</v>
      </c>
      <c r="E292" s="101" t="s">
        <v>15</v>
      </c>
      <c r="F292" s="186"/>
      <c r="G292" s="186"/>
      <c r="H292" s="103">
        <f t="shared" si="12"/>
        <v>0</v>
      </c>
      <c r="I292" s="198"/>
      <c r="J292" s="198"/>
    </row>
    <row r="293" spans="1:10" ht="12.75">
      <c r="A293" s="111"/>
      <c r="B293" s="98" t="s">
        <v>56</v>
      </c>
      <c r="C293" s="99" t="s">
        <v>26</v>
      </c>
      <c r="D293" s="104">
        <v>1</v>
      </c>
      <c r="E293" s="89" t="s">
        <v>15</v>
      </c>
      <c r="F293" s="186"/>
      <c r="G293" s="186"/>
      <c r="H293" s="103">
        <f t="shared" si="12"/>
        <v>0</v>
      </c>
      <c r="I293" s="198"/>
      <c r="J293" s="198"/>
    </row>
    <row r="294" spans="1:10" ht="12.75" customHeight="1">
      <c r="A294" s="111"/>
      <c r="B294" s="98" t="s">
        <v>57</v>
      </c>
      <c r="C294" s="121" t="s">
        <v>28</v>
      </c>
      <c r="D294" s="104">
        <v>1</v>
      </c>
      <c r="E294" s="122" t="s">
        <v>13</v>
      </c>
      <c r="F294" s="190"/>
      <c r="G294" s="190"/>
      <c r="H294" s="123">
        <f t="shared" si="12"/>
        <v>0</v>
      </c>
      <c r="I294" s="198"/>
      <c r="J294" s="198"/>
    </row>
    <row r="295" spans="1:10" ht="12.75">
      <c r="A295" s="111"/>
      <c r="B295" s="98" t="s">
        <v>58</v>
      </c>
      <c r="C295" s="99" t="s">
        <v>27</v>
      </c>
      <c r="D295" s="104">
        <v>1</v>
      </c>
      <c r="E295" s="101" t="s">
        <v>13</v>
      </c>
      <c r="F295" s="186"/>
      <c r="G295" s="186"/>
      <c r="H295" s="103">
        <f t="shared" si="12"/>
        <v>0</v>
      </c>
      <c r="I295" s="198"/>
      <c r="J295" s="198"/>
    </row>
    <row r="296" spans="1:10" ht="12.75">
      <c r="A296" s="97"/>
      <c r="B296" s="98" t="s">
        <v>59</v>
      </c>
      <c r="C296" s="99" t="s">
        <v>43</v>
      </c>
      <c r="D296" s="100">
        <v>1</v>
      </c>
      <c r="E296" s="101" t="s">
        <v>13</v>
      </c>
      <c r="F296" s="191"/>
      <c r="G296" s="186"/>
      <c r="H296" s="103">
        <f t="shared" si="12"/>
        <v>0</v>
      </c>
      <c r="I296" s="198"/>
      <c r="J296" s="198"/>
    </row>
    <row r="297" spans="1:11" s="6" customFormat="1" ht="12.75">
      <c r="A297" s="97"/>
      <c r="B297" s="98" t="s">
        <v>60</v>
      </c>
      <c r="C297" s="99" t="s">
        <v>74</v>
      </c>
      <c r="D297" s="100">
        <v>1</v>
      </c>
      <c r="E297" s="101" t="s">
        <v>15</v>
      </c>
      <c r="F297" s="186"/>
      <c r="G297" s="186"/>
      <c r="H297" s="103">
        <f t="shared" si="12"/>
        <v>0</v>
      </c>
      <c r="I297" s="198"/>
      <c r="J297" s="198"/>
      <c r="K297" s="25"/>
    </row>
    <row r="298" spans="1:10" ht="12.75">
      <c r="A298" s="97"/>
      <c r="B298" s="98" t="s">
        <v>61</v>
      </c>
      <c r="C298" s="99" t="s">
        <v>73</v>
      </c>
      <c r="D298" s="100">
        <v>1</v>
      </c>
      <c r="E298" s="101" t="s">
        <v>15</v>
      </c>
      <c r="F298" s="186"/>
      <c r="G298" s="186"/>
      <c r="H298" s="103">
        <f t="shared" si="12"/>
        <v>0</v>
      </c>
      <c r="I298" s="198"/>
      <c r="J298" s="198"/>
    </row>
    <row r="299" spans="1:10" ht="12.75">
      <c r="A299" s="124"/>
      <c r="B299" s="106" t="s">
        <v>62</v>
      </c>
      <c r="C299" s="118" t="s">
        <v>75</v>
      </c>
      <c r="D299" s="108">
        <v>1</v>
      </c>
      <c r="E299" s="109" t="s">
        <v>15</v>
      </c>
      <c r="F299" s="187"/>
      <c r="G299" s="187"/>
      <c r="H299" s="110">
        <f t="shared" si="12"/>
        <v>0</v>
      </c>
      <c r="I299" s="198"/>
      <c r="J299" s="198"/>
    </row>
    <row r="300" spans="1:10" ht="12.75">
      <c r="A300" s="97"/>
      <c r="B300" s="98" t="s">
        <v>63</v>
      </c>
      <c r="C300" s="99" t="s">
        <v>22</v>
      </c>
      <c r="D300" s="104">
        <v>1</v>
      </c>
      <c r="E300" s="101" t="s">
        <v>15</v>
      </c>
      <c r="F300" s="186"/>
      <c r="G300" s="186"/>
      <c r="H300" s="103">
        <f t="shared" si="12"/>
        <v>0</v>
      </c>
      <c r="I300" s="198"/>
      <c r="J300" s="198"/>
    </row>
    <row r="301" spans="1:10" ht="12.75">
      <c r="A301" s="97"/>
      <c r="B301" s="98" t="s">
        <v>64</v>
      </c>
      <c r="C301" s="99" t="s">
        <v>17</v>
      </c>
      <c r="D301" s="100">
        <v>1</v>
      </c>
      <c r="E301" s="101" t="s">
        <v>15</v>
      </c>
      <c r="F301" s="186"/>
      <c r="G301" s="186"/>
      <c r="H301" s="103">
        <f t="shared" si="12"/>
        <v>0</v>
      </c>
      <c r="I301" s="198"/>
      <c r="J301" s="198"/>
    </row>
    <row r="302" spans="1:10" ht="12.75">
      <c r="A302" s="97"/>
      <c r="B302" s="98" t="s">
        <v>65</v>
      </c>
      <c r="C302" s="125" t="s">
        <v>78</v>
      </c>
      <c r="D302" s="126">
        <v>1</v>
      </c>
      <c r="E302" s="89" t="s">
        <v>15</v>
      </c>
      <c r="F302" s="28"/>
      <c r="G302" s="28"/>
      <c r="H302" s="103">
        <f t="shared" si="12"/>
        <v>0</v>
      </c>
      <c r="I302" s="198"/>
      <c r="J302" s="198"/>
    </row>
    <row r="303" spans="1:10" ht="12.75">
      <c r="A303" s="97"/>
      <c r="B303" s="98" t="s">
        <v>66</v>
      </c>
      <c r="C303" s="125" t="s">
        <v>79</v>
      </c>
      <c r="D303" s="126">
        <v>1</v>
      </c>
      <c r="E303" s="89" t="s">
        <v>15</v>
      </c>
      <c r="F303" s="28"/>
      <c r="G303" s="28"/>
      <c r="H303" s="103">
        <f t="shared" si="12"/>
        <v>0</v>
      </c>
      <c r="I303" s="198"/>
      <c r="J303" s="198"/>
    </row>
    <row r="304" spans="1:10" ht="12.75">
      <c r="A304" s="97"/>
      <c r="B304" s="98" t="s">
        <v>67</v>
      </c>
      <c r="C304" s="99" t="s">
        <v>80</v>
      </c>
      <c r="D304" s="127">
        <v>1</v>
      </c>
      <c r="E304" s="101" t="s">
        <v>15</v>
      </c>
      <c r="F304" s="186"/>
      <c r="G304" s="186"/>
      <c r="H304" s="103">
        <f t="shared" si="12"/>
        <v>0</v>
      </c>
      <c r="I304" s="198"/>
      <c r="J304" s="198"/>
    </row>
    <row r="305" spans="1:10" ht="12.75">
      <c r="A305" s="111"/>
      <c r="B305" s="98" t="s">
        <v>68</v>
      </c>
      <c r="C305" s="99" t="s">
        <v>21</v>
      </c>
      <c r="D305" s="100">
        <v>1</v>
      </c>
      <c r="E305" s="101" t="s">
        <v>117</v>
      </c>
      <c r="F305" s="186"/>
      <c r="G305" s="186"/>
      <c r="H305" s="103">
        <f aca="true" t="shared" si="13" ref="H305:H310">SUM(F305:G305)*D305</f>
        <v>0</v>
      </c>
      <c r="I305" s="198"/>
      <c r="J305" s="198"/>
    </row>
    <row r="306" spans="1:11" s="6" customFormat="1" ht="12.75">
      <c r="A306" s="97"/>
      <c r="B306" s="98" t="s">
        <v>69</v>
      </c>
      <c r="C306" s="99" t="s">
        <v>39</v>
      </c>
      <c r="D306" s="100">
        <v>1</v>
      </c>
      <c r="E306" s="101" t="s">
        <v>13</v>
      </c>
      <c r="F306" s="191"/>
      <c r="G306" s="186"/>
      <c r="H306" s="103">
        <f t="shared" si="13"/>
        <v>0</v>
      </c>
      <c r="I306" s="198"/>
      <c r="J306" s="198"/>
      <c r="K306" s="25"/>
    </row>
    <row r="307" spans="1:10" ht="12.75">
      <c r="A307" s="97"/>
      <c r="B307" s="98" t="s">
        <v>70</v>
      </c>
      <c r="C307" s="99" t="s">
        <v>40</v>
      </c>
      <c r="D307" s="100">
        <v>1</v>
      </c>
      <c r="E307" s="101" t="s">
        <v>15</v>
      </c>
      <c r="F307" s="186"/>
      <c r="G307" s="186"/>
      <c r="H307" s="103">
        <f t="shared" si="13"/>
        <v>0</v>
      </c>
      <c r="I307" s="198"/>
      <c r="J307" s="198"/>
    </row>
    <row r="308" spans="1:10" ht="12.75">
      <c r="A308" s="105"/>
      <c r="B308" s="106" t="s">
        <v>71</v>
      </c>
      <c r="C308" s="118" t="s">
        <v>76</v>
      </c>
      <c r="D308" s="128">
        <v>1</v>
      </c>
      <c r="E308" s="92" t="s">
        <v>15</v>
      </c>
      <c r="F308" s="192"/>
      <c r="G308" s="187"/>
      <c r="H308" s="110">
        <f t="shared" si="13"/>
        <v>0</v>
      </c>
      <c r="I308" s="198"/>
      <c r="J308" s="198"/>
    </row>
    <row r="309" spans="1:10" ht="12.75">
      <c r="A309" s="97"/>
      <c r="B309" s="98" t="s">
        <v>72</v>
      </c>
      <c r="C309" s="99" t="s">
        <v>41</v>
      </c>
      <c r="D309" s="100">
        <v>1</v>
      </c>
      <c r="E309" s="101" t="s">
        <v>42</v>
      </c>
      <c r="F309" s="186"/>
      <c r="G309" s="186"/>
      <c r="H309" s="103">
        <f t="shared" si="13"/>
        <v>0</v>
      </c>
      <c r="I309" s="198"/>
      <c r="J309" s="198"/>
    </row>
    <row r="310" spans="1:10" ht="12.75">
      <c r="A310" s="111"/>
      <c r="B310" s="98" t="s">
        <v>81</v>
      </c>
      <c r="C310" s="99" t="s">
        <v>53</v>
      </c>
      <c r="D310" s="129">
        <v>1</v>
      </c>
      <c r="E310" s="92" t="s">
        <v>15</v>
      </c>
      <c r="F310" s="191"/>
      <c r="G310" s="186"/>
      <c r="H310" s="103">
        <f t="shared" si="13"/>
        <v>0</v>
      </c>
      <c r="I310" s="198"/>
      <c r="J310" s="198"/>
    </row>
    <row r="311" spans="1:10" ht="12.75">
      <c r="A311" s="111"/>
      <c r="B311" s="98" t="s">
        <v>82</v>
      </c>
      <c r="C311" s="99" t="s">
        <v>36</v>
      </c>
      <c r="D311" s="100" t="s">
        <v>10</v>
      </c>
      <c r="E311" s="101"/>
      <c r="F311" s="102"/>
      <c r="G311" s="102"/>
      <c r="H311" s="103" t="s">
        <v>10</v>
      </c>
      <c r="I311" s="198"/>
      <c r="J311" s="198"/>
    </row>
    <row r="312" spans="1:10" ht="12.75">
      <c r="A312" s="111"/>
      <c r="B312" s="130" t="s">
        <v>84</v>
      </c>
      <c r="C312" s="99" t="s">
        <v>37</v>
      </c>
      <c r="D312" s="100">
        <v>1</v>
      </c>
      <c r="E312" s="101" t="s">
        <v>38</v>
      </c>
      <c r="F312" s="186"/>
      <c r="G312" s="186"/>
      <c r="H312" s="103">
        <f>SUM(F312:G312)*D312</f>
        <v>0</v>
      </c>
      <c r="I312" s="198"/>
      <c r="J312" s="198"/>
    </row>
    <row r="313" spans="1:10" ht="38.25">
      <c r="A313" s="111"/>
      <c r="B313" s="112" t="s">
        <v>83</v>
      </c>
      <c r="C313" s="131" t="s">
        <v>77</v>
      </c>
      <c r="D313" s="120">
        <v>1</v>
      </c>
      <c r="E313" s="115" t="s">
        <v>15</v>
      </c>
      <c r="F313" s="188"/>
      <c r="G313" s="188"/>
      <c r="H313" s="117">
        <f>SUM(F313:G313)*D313</f>
        <v>0</v>
      </c>
      <c r="I313" s="198"/>
      <c r="J313" s="198"/>
    </row>
    <row r="314" spans="1:10" ht="12.75">
      <c r="A314" s="111"/>
      <c r="B314" s="112" t="s">
        <v>85</v>
      </c>
      <c r="C314" s="132" t="s">
        <v>88</v>
      </c>
      <c r="D314" s="100">
        <v>1</v>
      </c>
      <c r="E314" s="115" t="s">
        <v>15</v>
      </c>
      <c r="F314" s="186"/>
      <c r="G314" s="186"/>
      <c r="H314" s="103">
        <f>SUM(F314:G314)*D314</f>
        <v>0</v>
      </c>
      <c r="I314" s="198"/>
      <c r="J314" s="198"/>
    </row>
    <row r="315" spans="1:10" ht="12.75">
      <c r="A315" s="111"/>
      <c r="B315" s="112" t="s">
        <v>89</v>
      </c>
      <c r="C315" s="134" t="s">
        <v>96</v>
      </c>
      <c r="D315" s="135">
        <v>1</v>
      </c>
      <c r="E315" s="92" t="s">
        <v>13</v>
      </c>
      <c r="F315" s="193"/>
      <c r="G315" s="193"/>
      <c r="H315" s="117">
        <f>(F315+G315)*D315</f>
        <v>0</v>
      </c>
      <c r="I315" s="198"/>
      <c r="J315" s="198"/>
    </row>
    <row r="316" spans="1:10" ht="12.75">
      <c r="A316" s="111"/>
      <c r="B316" s="112" t="s">
        <v>97</v>
      </c>
      <c r="C316" s="8" t="s">
        <v>99</v>
      </c>
      <c r="D316" s="135">
        <v>1</v>
      </c>
      <c r="E316" s="92" t="s">
        <v>15</v>
      </c>
      <c r="F316" s="193"/>
      <c r="G316" s="193"/>
      <c r="H316" s="117">
        <f>(F316+G316)*D316</f>
        <v>0</v>
      </c>
      <c r="I316" s="198"/>
      <c r="J316" s="198"/>
    </row>
    <row r="317" spans="1:10" ht="12.75">
      <c r="A317" s="111"/>
      <c r="B317" s="112" t="s">
        <v>98</v>
      </c>
      <c r="C317" s="132" t="s">
        <v>48</v>
      </c>
      <c r="D317" s="100">
        <v>1</v>
      </c>
      <c r="E317" s="89" t="s">
        <v>13</v>
      </c>
      <c r="F317" s="186"/>
      <c r="G317" s="186"/>
      <c r="H317" s="103">
        <f>SUM(F317:G317)*D317</f>
        <v>0</v>
      </c>
      <c r="I317" s="198"/>
      <c r="J317" s="198"/>
    </row>
    <row r="318" spans="1:8" s="5" customFormat="1" ht="12.75" customHeight="1">
      <c r="A318" s="88"/>
      <c r="B318" s="95"/>
      <c r="C318" s="136" t="s">
        <v>102</v>
      </c>
      <c r="D318" s="104"/>
      <c r="E318" s="89"/>
      <c r="F318" s="137">
        <f>SUMPRODUCT(F282:F317,D282:D317)</f>
        <v>0</v>
      </c>
      <c r="G318" s="137">
        <f>SUMPRODUCT(G282:G317,D282:D317)</f>
        <v>0</v>
      </c>
      <c r="H318" s="138">
        <f>SUM(H282:H317)</f>
        <v>0</v>
      </c>
    </row>
    <row r="319" spans="1:8" s="3" customFormat="1" ht="12.75">
      <c r="A319" s="111"/>
      <c r="B319" s="139" t="s">
        <v>103</v>
      </c>
      <c r="C319" s="96" t="s">
        <v>104</v>
      </c>
      <c r="D319" s="140"/>
      <c r="E319" s="141"/>
      <c r="F319" s="141"/>
      <c r="G319" s="141"/>
      <c r="H319" s="142"/>
    </row>
    <row r="320" spans="1:8" s="3" customFormat="1" ht="12.75">
      <c r="A320" s="111"/>
      <c r="B320" s="139" t="s">
        <v>105</v>
      </c>
      <c r="C320" s="7" t="s">
        <v>106</v>
      </c>
      <c r="D320" s="120">
        <v>1</v>
      </c>
      <c r="E320" s="115" t="s">
        <v>15</v>
      </c>
      <c r="F320" s="116" t="s">
        <v>107</v>
      </c>
      <c r="G320" s="188"/>
      <c r="H320" s="117">
        <f>SUM(F320:G320)*D320</f>
        <v>0</v>
      </c>
    </row>
    <row r="321" spans="1:8" s="5" customFormat="1" ht="12.75">
      <c r="A321" s="111"/>
      <c r="B321" s="139" t="s">
        <v>108</v>
      </c>
      <c r="C321" s="8" t="s">
        <v>109</v>
      </c>
      <c r="D321" s="120">
        <v>1</v>
      </c>
      <c r="E321" s="115" t="s">
        <v>15</v>
      </c>
      <c r="F321" s="116" t="s">
        <v>107</v>
      </c>
      <c r="G321" s="188"/>
      <c r="H321" s="117">
        <f>SUM(F321:G321)*D321</f>
        <v>0</v>
      </c>
    </row>
    <row r="322" spans="1:11" ht="12.75">
      <c r="A322" s="111"/>
      <c r="B322" s="139" t="s">
        <v>110</v>
      </c>
      <c r="C322" s="9" t="s">
        <v>111</v>
      </c>
      <c r="D322" s="120">
        <v>1</v>
      </c>
      <c r="E322" s="115" t="s">
        <v>15</v>
      </c>
      <c r="F322" s="116" t="s">
        <v>107</v>
      </c>
      <c r="G322" s="188"/>
      <c r="H322" s="117">
        <f aca="true" t="shared" si="14" ref="H322:H336">SUM(F322:G322)*D322</f>
        <v>0</v>
      </c>
      <c r="J322" s="10"/>
      <c r="K322" s="10"/>
    </row>
    <row r="323" spans="1:11" ht="12.75">
      <c r="A323" s="111"/>
      <c r="B323" s="139" t="s">
        <v>112</v>
      </c>
      <c r="C323" s="7" t="s">
        <v>113</v>
      </c>
      <c r="D323" s="120">
        <v>1</v>
      </c>
      <c r="E323" s="115" t="s">
        <v>15</v>
      </c>
      <c r="F323" s="116" t="s">
        <v>107</v>
      </c>
      <c r="G323" s="188"/>
      <c r="H323" s="117">
        <f t="shared" si="14"/>
        <v>0</v>
      </c>
      <c r="J323" s="10"/>
      <c r="K323" s="10"/>
    </row>
    <row r="324" spans="1:11" ht="12.75">
      <c r="A324" s="111"/>
      <c r="B324" s="139" t="s">
        <v>114</v>
      </c>
      <c r="C324" s="143" t="s">
        <v>115</v>
      </c>
      <c r="D324" s="120">
        <v>1</v>
      </c>
      <c r="E324" s="115" t="s">
        <v>15</v>
      </c>
      <c r="F324" s="116" t="s">
        <v>107</v>
      </c>
      <c r="G324" s="29"/>
      <c r="H324" s="117">
        <f t="shared" si="14"/>
        <v>0</v>
      </c>
      <c r="J324" s="10"/>
      <c r="K324" s="10"/>
    </row>
    <row r="325" spans="1:11" s="6" customFormat="1" ht="25.5">
      <c r="A325" s="111"/>
      <c r="B325" s="139" t="s">
        <v>116</v>
      </c>
      <c r="C325" s="7" t="s">
        <v>176</v>
      </c>
      <c r="D325" s="114">
        <v>1</v>
      </c>
      <c r="E325" s="115" t="s">
        <v>117</v>
      </c>
      <c r="F325" s="188"/>
      <c r="G325" s="188"/>
      <c r="H325" s="117">
        <f t="shared" si="14"/>
        <v>0</v>
      </c>
      <c r="J325" s="10"/>
      <c r="K325" s="10"/>
    </row>
    <row r="326" spans="1:11" ht="12.75">
      <c r="A326" s="111"/>
      <c r="B326" s="139" t="s">
        <v>118</v>
      </c>
      <c r="C326" s="7" t="s">
        <v>182</v>
      </c>
      <c r="D326" s="114">
        <v>1</v>
      </c>
      <c r="E326" s="115" t="s">
        <v>117</v>
      </c>
      <c r="F326" s="188"/>
      <c r="G326" s="188"/>
      <c r="H326" s="117">
        <f t="shared" si="14"/>
        <v>0</v>
      </c>
      <c r="J326" s="10"/>
      <c r="K326" s="10"/>
    </row>
    <row r="327" spans="1:11" s="6" customFormat="1" ht="12.75">
      <c r="A327" s="111"/>
      <c r="B327" s="139" t="s">
        <v>119</v>
      </c>
      <c r="C327" s="119" t="s">
        <v>120</v>
      </c>
      <c r="D327" s="120">
        <v>1</v>
      </c>
      <c r="E327" s="115" t="s">
        <v>117</v>
      </c>
      <c r="F327" s="188"/>
      <c r="G327" s="29"/>
      <c r="H327" s="117">
        <f t="shared" si="14"/>
        <v>0</v>
      </c>
      <c r="J327" s="10"/>
      <c r="K327" s="10"/>
    </row>
    <row r="328" spans="1:11" ht="12.75">
      <c r="A328" s="111"/>
      <c r="B328" s="139" t="s">
        <v>121</v>
      </c>
      <c r="C328" s="119" t="s">
        <v>122</v>
      </c>
      <c r="D328" s="114">
        <v>1</v>
      </c>
      <c r="E328" s="115" t="s">
        <v>117</v>
      </c>
      <c r="F328" s="188"/>
      <c r="G328" s="29"/>
      <c r="H328" s="117">
        <f t="shared" si="14"/>
        <v>0</v>
      </c>
      <c r="J328" s="10"/>
      <c r="K328" s="10"/>
    </row>
    <row r="329" spans="1:11" ht="51">
      <c r="A329" s="111"/>
      <c r="B329" s="139" t="s">
        <v>123</v>
      </c>
      <c r="C329" s="7" t="s">
        <v>180</v>
      </c>
      <c r="D329" s="144">
        <v>1</v>
      </c>
      <c r="E329" s="145" t="s">
        <v>42</v>
      </c>
      <c r="F329" s="188"/>
      <c r="G329" s="194"/>
      <c r="H329" s="147">
        <f t="shared" si="14"/>
        <v>0</v>
      </c>
      <c r="J329" s="10"/>
      <c r="K329" s="10"/>
    </row>
    <row r="330" spans="1:11" ht="63.75" customHeight="1">
      <c r="A330" s="148"/>
      <c r="B330" s="139" t="s">
        <v>124</v>
      </c>
      <c r="C330" s="9" t="s">
        <v>181</v>
      </c>
      <c r="D330" s="120">
        <v>1</v>
      </c>
      <c r="E330" s="145" t="s">
        <v>42</v>
      </c>
      <c r="F330" s="188"/>
      <c r="G330" s="188"/>
      <c r="H330" s="117">
        <f t="shared" si="14"/>
        <v>0</v>
      </c>
      <c r="J330" s="10"/>
      <c r="K330" s="10"/>
    </row>
    <row r="331" spans="1:11" ht="38.25">
      <c r="A331" s="148"/>
      <c r="B331" s="139" t="s">
        <v>125</v>
      </c>
      <c r="C331" s="119" t="s">
        <v>126</v>
      </c>
      <c r="D331" s="120">
        <v>1</v>
      </c>
      <c r="E331" s="115" t="s">
        <v>15</v>
      </c>
      <c r="F331" s="188"/>
      <c r="G331" s="188"/>
      <c r="H331" s="117">
        <f t="shared" si="14"/>
        <v>0</v>
      </c>
      <c r="J331" s="10"/>
      <c r="K331" s="10"/>
    </row>
    <row r="332" spans="1:11" ht="51">
      <c r="A332" s="148"/>
      <c r="B332" s="139" t="s">
        <v>127</v>
      </c>
      <c r="C332" s="119" t="s">
        <v>128</v>
      </c>
      <c r="D332" s="114">
        <v>1</v>
      </c>
      <c r="E332" s="141" t="s">
        <v>117</v>
      </c>
      <c r="F332" s="195"/>
      <c r="G332" s="195"/>
      <c r="H332" s="149">
        <f t="shared" si="14"/>
        <v>0</v>
      </c>
      <c r="J332" s="10"/>
      <c r="K332" s="10"/>
    </row>
    <row r="333" spans="1:11" ht="25.5">
      <c r="A333" s="148"/>
      <c r="B333" s="139" t="s">
        <v>129</v>
      </c>
      <c r="C333" s="9" t="s">
        <v>130</v>
      </c>
      <c r="D333" s="114">
        <v>1</v>
      </c>
      <c r="E333" s="141" t="s">
        <v>117</v>
      </c>
      <c r="F333" s="116" t="s">
        <v>107</v>
      </c>
      <c r="G333" s="188"/>
      <c r="H333" s="117">
        <f t="shared" si="14"/>
        <v>0</v>
      </c>
      <c r="J333" s="10"/>
      <c r="K333" s="10"/>
    </row>
    <row r="334" spans="1:11" ht="12.75">
      <c r="A334" s="148"/>
      <c r="B334" s="139" t="s">
        <v>131</v>
      </c>
      <c r="C334" s="143" t="s">
        <v>132</v>
      </c>
      <c r="D334" s="120">
        <v>1</v>
      </c>
      <c r="E334" s="115" t="s">
        <v>15</v>
      </c>
      <c r="F334" s="196"/>
      <c r="G334" s="188"/>
      <c r="H334" s="117">
        <f t="shared" si="14"/>
        <v>0</v>
      </c>
      <c r="J334" s="10"/>
      <c r="K334" s="10"/>
    </row>
    <row r="335" spans="1:11" ht="12.75">
      <c r="A335" s="148"/>
      <c r="B335" s="139" t="s">
        <v>133</v>
      </c>
      <c r="C335" s="8" t="s">
        <v>134</v>
      </c>
      <c r="D335" s="120">
        <v>1</v>
      </c>
      <c r="E335" s="115" t="s">
        <v>15</v>
      </c>
      <c r="F335" s="116" t="s">
        <v>107</v>
      </c>
      <c r="G335" s="188"/>
      <c r="H335" s="117">
        <f t="shared" si="14"/>
        <v>0</v>
      </c>
      <c r="J335" s="10"/>
      <c r="K335" s="10"/>
    </row>
    <row r="336" spans="1:11" ht="25.5">
      <c r="A336" s="148"/>
      <c r="B336" s="139" t="s">
        <v>135</v>
      </c>
      <c r="C336" s="7" t="s">
        <v>136</v>
      </c>
      <c r="D336" s="120">
        <v>1</v>
      </c>
      <c r="E336" s="115" t="s">
        <v>15</v>
      </c>
      <c r="F336" s="188"/>
      <c r="G336" s="188"/>
      <c r="H336" s="117">
        <f t="shared" si="14"/>
        <v>0</v>
      </c>
      <c r="J336" s="10"/>
      <c r="K336" s="10"/>
    </row>
    <row r="337" spans="1:11" ht="51">
      <c r="A337" s="148"/>
      <c r="B337" s="139" t="s">
        <v>137</v>
      </c>
      <c r="C337" s="119" t="s">
        <v>138</v>
      </c>
      <c r="D337" s="120">
        <v>1</v>
      </c>
      <c r="E337" s="141" t="s">
        <v>117</v>
      </c>
      <c r="F337" s="188"/>
      <c r="G337" s="188"/>
      <c r="H337" s="117">
        <f aca="true" t="shared" si="15" ref="H337:H345">SUM(F337:G337)*D337</f>
        <v>0</v>
      </c>
      <c r="J337" s="10"/>
      <c r="K337" s="10"/>
    </row>
    <row r="338" spans="1:11" ht="25.5">
      <c r="A338" s="148"/>
      <c r="B338" s="112" t="s">
        <v>139</v>
      </c>
      <c r="C338" s="9" t="s">
        <v>140</v>
      </c>
      <c r="D338" s="120">
        <v>1</v>
      </c>
      <c r="E338" s="141" t="s">
        <v>117</v>
      </c>
      <c r="F338" s="188"/>
      <c r="G338" s="188"/>
      <c r="H338" s="117">
        <f t="shared" si="15"/>
        <v>0</v>
      </c>
      <c r="J338" s="10"/>
      <c r="K338" s="10"/>
    </row>
    <row r="339" spans="1:11" s="6" customFormat="1" ht="25.5">
      <c r="A339" s="148"/>
      <c r="B339" s="112" t="s">
        <v>141</v>
      </c>
      <c r="C339" s="7" t="s">
        <v>142</v>
      </c>
      <c r="D339" s="120">
        <v>1</v>
      </c>
      <c r="E339" s="141" t="s">
        <v>117</v>
      </c>
      <c r="F339" s="188"/>
      <c r="G339" s="188"/>
      <c r="H339" s="117">
        <f t="shared" si="15"/>
        <v>0</v>
      </c>
      <c r="J339" s="10"/>
      <c r="K339" s="10"/>
    </row>
    <row r="340" spans="1:11" ht="12.75">
      <c r="A340" s="148"/>
      <c r="B340" s="112" t="s">
        <v>143</v>
      </c>
      <c r="C340" s="151" t="s">
        <v>144</v>
      </c>
      <c r="D340" s="120">
        <v>1</v>
      </c>
      <c r="E340" s="115" t="s">
        <v>15</v>
      </c>
      <c r="F340" s="196"/>
      <c r="G340" s="188"/>
      <c r="H340" s="117">
        <f t="shared" si="15"/>
        <v>0</v>
      </c>
      <c r="J340" s="10"/>
      <c r="K340" s="10"/>
    </row>
    <row r="341" spans="1:11" ht="12.75">
      <c r="A341" s="148"/>
      <c r="B341" s="112" t="s">
        <v>145</v>
      </c>
      <c r="C341" s="143" t="s">
        <v>146</v>
      </c>
      <c r="D341" s="120">
        <v>1</v>
      </c>
      <c r="E341" s="115" t="s">
        <v>15</v>
      </c>
      <c r="F341" s="116" t="s">
        <v>107</v>
      </c>
      <c r="G341" s="188"/>
      <c r="H341" s="117">
        <f t="shared" si="15"/>
        <v>0</v>
      </c>
      <c r="J341" s="10"/>
      <c r="K341" s="10"/>
    </row>
    <row r="342" spans="1:11" ht="25.5">
      <c r="A342" s="148"/>
      <c r="B342" s="112" t="s">
        <v>147</v>
      </c>
      <c r="C342" s="7" t="s">
        <v>148</v>
      </c>
      <c r="D342" s="120">
        <v>1</v>
      </c>
      <c r="E342" s="115" t="s">
        <v>15</v>
      </c>
      <c r="F342" s="188"/>
      <c r="G342" s="188"/>
      <c r="H342" s="117">
        <f t="shared" si="15"/>
        <v>0</v>
      </c>
      <c r="J342" s="10"/>
      <c r="K342" s="10"/>
    </row>
    <row r="343" spans="1:11" ht="38.25">
      <c r="A343" s="148"/>
      <c r="B343" s="112" t="s">
        <v>149</v>
      </c>
      <c r="C343" s="119" t="s">
        <v>150</v>
      </c>
      <c r="D343" s="120">
        <v>1</v>
      </c>
      <c r="E343" s="141" t="s">
        <v>117</v>
      </c>
      <c r="F343" s="188"/>
      <c r="G343" s="188"/>
      <c r="H343" s="117">
        <f t="shared" si="15"/>
        <v>0</v>
      </c>
      <c r="J343" s="10"/>
      <c r="K343" s="10"/>
    </row>
    <row r="344" spans="1:11" ht="25.5">
      <c r="A344" s="148"/>
      <c r="B344" s="112" t="s">
        <v>151</v>
      </c>
      <c r="C344" s="7" t="s">
        <v>152</v>
      </c>
      <c r="D344" s="120">
        <v>1</v>
      </c>
      <c r="E344" s="141" t="s">
        <v>117</v>
      </c>
      <c r="F344" s="150" t="s">
        <v>107</v>
      </c>
      <c r="G344" s="188"/>
      <c r="H344" s="117">
        <f t="shared" si="15"/>
        <v>0</v>
      </c>
      <c r="J344" s="10"/>
      <c r="K344" s="10"/>
    </row>
    <row r="345" spans="1:11" ht="38.25">
      <c r="A345" s="148"/>
      <c r="B345" s="141" t="s">
        <v>153</v>
      </c>
      <c r="C345" s="7" t="s">
        <v>154</v>
      </c>
      <c r="D345" s="120">
        <v>1</v>
      </c>
      <c r="E345" s="141" t="s">
        <v>117</v>
      </c>
      <c r="F345" s="188"/>
      <c r="G345" s="188"/>
      <c r="H345" s="117">
        <f t="shared" si="15"/>
        <v>0</v>
      </c>
      <c r="J345" s="10"/>
      <c r="K345" s="10"/>
    </row>
    <row r="346" spans="1:11" ht="12.75">
      <c r="A346" s="148"/>
      <c r="B346" s="30" t="s">
        <v>165</v>
      </c>
      <c r="C346" s="7" t="s">
        <v>167</v>
      </c>
      <c r="D346" s="31">
        <v>1</v>
      </c>
      <c r="E346" s="32" t="s">
        <v>117</v>
      </c>
      <c r="F346" s="194"/>
      <c r="G346" s="194"/>
      <c r="H346" s="152">
        <f>SUM(F346,G346)*D346</f>
        <v>0</v>
      </c>
      <c r="J346" s="10"/>
      <c r="K346" s="10"/>
    </row>
    <row r="347" spans="1:11" ht="12.75">
      <c r="A347" s="148"/>
      <c r="B347" s="30" t="s">
        <v>166</v>
      </c>
      <c r="C347" s="7" t="s">
        <v>168</v>
      </c>
      <c r="D347" s="31">
        <v>1</v>
      </c>
      <c r="E347" s="32" t="s">
        <v>117</v>
      </c>
      <c r="F347" s="194"/>
      <c r="G347" s="194"/>
      <c r="H347" s="152">
        <f>SUM(F347,G347)*D347</f>
        <v>0</v>
      </c>
      <c r="J347" s="10"/>
      <c r="K347" s="10"/>
    </row>
    <row r="348" spans="1:9" ht="12.75" customHeight="1">
      <c r="A348" s="148"/>
      <c r="B348" s="30" t="s">
        <v>252</v>
      </c>
      <c r="C348" s="33" t="s">
        <v>253</v>
      </c>
      <c r="D348" s="31">
        <v>1</v>
      </c>
      <c r="E348" s="32" t="s">
        <v>117</v>
      </c>
      <c r="F348" s="146" t="s">
        <v>107</v>
      </c>
      <c r="G348" s="194"/>
      <c r="H348" s="152">
        <f>SUM(F348,G348)*D348</f>
        <v>0</v>
      </c>
      <c r="I348" s="1"/>
    </row>
    <row r="349" spans="1:10" ht="12.75">
      <c r="A349" s="153"/>
      <c r="B349" s="32">
        <v>3</v>
      </c>
      <c r="C349" s="7" t="s">
        <v>184</v>
      </c>
      <c r="D349" s="7"/>
      <c r="E349" s="32"/>
      <c r="F349" s="32"/>
      <c r="G349" s="32"/>
      <c r="H349" s="154"/>
      <c r="I349" s="35"/>
      <c r="J349" s="34"/>
    </row>
    <row r="350" spans="1:10" ht="25.5">
      <c r="A350" s="148"/>
      <c r="B350" s="32" t="s">
        <v>190</v>
      </c>
      <c r="C350" s="7" t="s">
        <v>185</v>
      </c>
      <c r="D350" s="7"/>
      <c r="E350" s="32"/>
      <c r="F350" s="32"/>
      <c r="G350" s="32"/>
      <c r="H350" s="154"/>
      <c r="I350" s="35"/>
      <c r="J350" s="34"/>
    </row>
    <row r="351" spans="1:10" ht="12.75">
      <c r="A351" s="153"/>
      <c r="B351" s="32" t="s">
        <v>191</v>
      </c>
      <c r="C351" s="7" t="s">
        <v>213</v>
      </c>
      <c r="D351" s="155">
        <v>1</v>
      </c>
      <c r="E351" s="156" t="s">
        <v>15</v>
      </c>
      <c r="F351" s="197"/>
      <c r="G351" s="197"/>
      <c r="H351" s="157">
        <f>SUM(F351:G351)*D351</f>
        <v>0</v>
      </c>
      <c r="I351" s="199"/>
      <c r="J351" s="199"/>
    </row>
    <row r="352" spans="1:10" ht="12.75">
      <c r="A352" s="158"/>
      <c r="B352" s="32" t="s">
        <v>192</v>
      </c>
      <c r="C352" s="7" t="s">
        <v>214</v>
      </c>
      <c r="D352" s="155">
        <v>1</v>
      </c>
      <c r="E352" s="156" t="s">
        <v>15</v>
      </c>
      <c r="F352" s="197"/>
      <c r="G352" s="197"/>
      <c r="H352" s="157">
        <f>SUM(F352:G352)*D352</f>
        <v>0</v>
      </c>
      <c r="I352" s="199"/>
      <c r="J352" s="199"/>
    </row>
    <row r="353" spans="1:10" ht="12.75">
      <c r="A353" s="158"/>
      <c r="B353" s="32" t="s">
        <v>205</v>
      </c>
      <c r="C353" s="7" t="s">
        <v>206</v>
      </c>
      <c r="D353" s="155">
        <v>1</v>
      </c>
      <c r="E353" s="156" t="s">
        <v>15</v>
      </c>
      <c r="F353" s="156" t="s">
        <v>107</v>
      </c>
      <c r="G353" s="197"/>
      <c r="H353" s="157">
        <f>G353*D353</f>
        <v>0</v>
      </c>
      <c r="I353" s="221"/>
      <c r="J353" s="199"/>
    </row>
    <row r="354" spans="1:10" ht="12.75">
      <c r="A354" s="159"/>
      <c r="B354" s="32">
        <v>4</v>
      </c>
      <c r="C354" s="7" t="s">
        <v>186</v>
      </c>
      <c r="D354" s="155"/>
      <c r="E354" s="156"/>
      <c r="F354" s="156"/>
      <c r="G354" s="156"/>
      <c r="H354" s="157"/>
      <c r="I354" s="199"/>
      <c r="J354" s="199"/>
    </row>
    <row r="355" spans="1:10" ht="12.75">
      <c r="A355" s="159"/>
      <c r="B355" s="32" t="s">
        <v>193</v>
      </c>
      <c r="C355" s="7" t="s">
        <v>187</v>
      </c>
      <c r="D355" s="155"/>
      <c r="E355" s="156"/>
      <c r="F355" s="156"/>
      <c r="G355" s="156"/>
      <c r="H355" s="157"/>
      <c r="I355" s="199"/>
      <c r="J355" s="199"/>
    </row>
    <row r="356" spans="1:10" ht="38.25" customHeight="1">
      <c r="A356" s="153"/>
      <c r="B356" s="32" t="s">
        <v>194</v>
      </c>
      <c r="C356" s="7" t="s">
        <v>215</v>
      </c>
      <c r="D356" s="155"/>
      <c r="E356" s="156"/>
      <c r="F356" s="156"/>
      <c r="G356" s="156"/>
      <c r="H356" s="157"/>
      <c r="I356" s="199"/>
      <c r="J356" s="199"/>
    </row>
    <row r="357" spans="1:10" ht="12.75" customHeight="1">
      <c r="A357" s="153"/>
      <c r="B357" s="32" t="s">
        <v>195</v>
      </c>
      <c r="C357" s="7" t="s">
        <v>212</v>
      </c>
      <c r="D357" s="155">
        <v>1</v>
      </c>
      <c r="E357" s="156" t="s">
        <v>15</v>
      </c>
      <c r="F357" s="197"/>
      <c r="G357" s="197"/>
      <c r="H357" s="157">
        <f>SUM(F357:G357)*D357</f>
        <v>0</v>
      </c>
      <c r="I357" s="199"/>
      <c r="J357" s="199"/>
    </row>
    <row r="358" spans="1:10" ht="12.75" customHeight="1">
      <c r="A358" s="153"/>
      <c r="B358" s="32" t="s">
        <v>196</v>
      </c>
      <c r="C358" s="7" t="s">
        <v>211</v>
      </c>
      <c r="D358" s="155">
        <v>1</v>
      </c>
      <c r="E358" s="156" t="s">
        <v>15</v>
      </c>
      <c r="F358" s="197"/>
      <c r="G358" s="197"/>
      <c r="H358" s="157">
        <f>SUM(F358:G358)*D358</f>
        <v>0</v>
      </c>
      <c r="I358" s="199"/>
      <c r="J358" s="199"/>
    </row>
    <row r="359" spans="1:10" ht="12.75" customHeight="1">
      <c r="A359" s="160"/>
      <c r="B359" s="32" t="s">
        <v>197</v>
      </c>
      <c r="C359" s="7" t="s">
        <v>210</v>
      </c>
      <c r="D359" s="155">
        <v>1</v>
      </c>
      <c r="E359" s="156" t="s">
        <v>15</v>
      </c>
      <c r="F359" s="197"/>
      <c r="G359" s="197"/>
      <c r="H359" s="157">
        <f>SUM(F359:G359)*D359</f>
        <v>0</v>
      </c>
      <c r="I359" s="199"/>
      <c r="J359" s="199"/>
    </row>
    <row r="360" spans="1:10" ht="12.75">
      <c r="A360" s="153"/>
      <c r="B360" s="32" t="s">
        <v>198</v>
      </c>
      <c r="C360" s="7" t="s">
        <v>188</v>
      </c>
      <c r="D360" s="155"/>
      <c r="E360" s="156"/>
      <c r="F360" s="156"/>
      <c r="G360" s="156"/>
      <c r="H360" s="157"/>
      <c r="I360" s="199"/>
      <c r="J360" s="199"/>
    </row>
    <row r="361" spans="1:10" ht="38.25" customHeight="1">
      <c r="A361" s="160"/>
      <c r="B361" s="32" t="s">
        <v>199</v>
      </c>
      <c r="C361" s="7" t="s">
        <v>215</v>
      </c>
      <c r="D361" s="155"/>
      <c r="E361" s="156"/>
      <c r="F361" s="156"/>
      <c r="G361" s="156"/>
      <c r="H361" s="157"/>
      <c r="I361" s="199"/>
      <c r="J361" s="199"/>
    </row>
    <row r="362" spans="1:10" ht="12.75" customHeight="1">
      <c r="A362" s="153"/>
      <c r="B362" s="32" t="s">
        <v>200</v>
      </c>
      <c r="C362" s="7" t="s">
        <v>212</v>
      </c>
      <c r="D362" s="155">
        <v>1</v>
      </c>
      <c r="E362" s="156" t="s">
        <v>15</v>
      </c>
      <c r="F362" s="197"/>
      <c r="G362" s="197"/>
      <c r="H362" s="157">
        <f>SUM(F362:G362)*D362</f>
        <v>0</v>
      </c>
      <c r="I362" s="199"/>
      <c r="J362" s="199"/>
    </row>
    <row r="363" spans="1:10" ht="12.75" customHeight="1">
      <c r="A363" s="153"/>
      <c r="B363" s="32" t="s">
        <v>201</v>
      </c>
      <c r="C363" s="7" t="s">
        <v>216</v>
      </c>
      <c r="D363" s="155">
        <v>1</v>
      </c>
      <c r="E363" s="156" t="s">
        <v>15</v>
      </c>
      <c r="F363" s="197"/>
      <c r="G363" s="197"/>
      <c r="H363" s="157">
        <f>SUM(F363:G363)*D363</f>
        <v>0</v>
      </c>
      <c r="I363" s="199"/>
      <c r="J363" s="199"/>
    </row>
    <row r="364" spans="1:10" ht="12.75">
      <c r="A364" s="153"/>
      <c r="B364" s="32" t="s">
        <v>202</v>
      </c>
      <c r="C364" s="7" t="s">
        <v>189</v>
      </c>
      <c r="D364" s="155"/>
      <c r="E364" s="156"/>
      <c r="F364" s="156"/>
      <c r="G364" s="156"/>
      <c r="H364" s="157"/>
      <c r="I364" s="199"/>
      <c r="J364" s="199"/>
    </row>
    <row r="365" spans="1:10" ht="25.5">
      <c r="A365" s="153"/>
      <c r="B365" s="32" t="s">
        <v>203</v>
      </c>
      <c r="C365" s="7" t="s">
        <v>217</v>
      </c>
      <c r="D365" s="155">
        <v>1</v>
      </c>
      <c r="E365" s="156" t="s">
        <v>15</v>
      </c>
      <c r="F365" s="197"/>
      <c r="G365" s="197"/>
      <c r="H365" s="157">
        <f>SUM(F365:G365)*D365</f>
        <v>0</v>
      </c>
      <c r="I365" s="199"/>
      <c r="J365" s="199"/>
    </row>
    <row r="366" spans="1:8" ht="12.75">
      <c r="A366" s="148"/>
      <c r="B366" s="161"/>
      <c r="C366" s="136" t="s">
        <v>204</v>
      </c>
      <c r="D366" s="114"/>
      <c r="E366" s="141"/>
      <c r="F366" s="162">
        <f>SUMPRODUCT(F320:F365,D320:D365)</f>
        <v>0</v>
      </c>
      <c r="G366" s="162">
        <f>SUMPRODUCT(G320:G365,D320:D365)</f>
        <v>0</v>
      </c>
      <c r="H366" s="163">
        <f>SUM(H320:H365)</f>
        <v>0</v>
      </c>
    </row>
    <row r="367" spans="1:11" ht="12.75">
      <c r="A367" s="148"/>
      <c r="B367" s="89"/>
      <c r="C367" s="169" t="s">
        <v>230</v>
      </c>
      <c r="D367" s="170"/>
      <c r="E367" s="89"/>
      <c r="F367" s="166">
        <f>F366+F318</f>
        <v>0</v>
      </c>
      <c r="G367" s="166">
        <f>G366+G318</f>
        <v>0</v>
      </c>
      <c r="H367" s="171">
        <f>H366+H318</f>
        <v>0</v>
      </c>
      <c r="J367" s="10"/>
      <c r="K367" s="10"/>
    </row>
    <row r="368" spans="1:11" s="67" customFormat="1" ht="12.75">
      <c r="A368" s="81" t="s">
        <v>160</v>
      </c>
      <c r="B368" s="82"/>
      <c r="C368" s="83" t="s">
        <v>92</v>
      </c>
      <c r="D368" s="84"/>
      <c r="E368" s="85"/>
      <c r="F368" s="86"/>
      <c r="G368" s="86"/>
      <c r="H368" s="87"/>
      <c r="J368" s="68"/>
      <c r="K368" s="68"/>
    </row>
    <row r="369" spans="1:8" ht="12.75">
      <c r="A369" s="88"/>
      <c r="B369" s="95"/>
      <c r="C369" s="90" t="s">
        <v>222</v>
      </c>
      <c r="D369" s="91"/>
      <c r="E369" s="92"/>
      <c r="F369" s="93"/>
      <c r="G369" s="93"/>
      <c r="H369" s="94"/>
    </row>
    <row r="370" spans="1:8" ht="12.75">
      <c r="A370" s="88"/>
      <c r="B370" s="112" t="s">
        <v>155</v>
      </c>
      <c r="C370" s="96" t="s">
        <v>101</v>
      </c>
      <c r="D370" s="91"/>
      <c r="E370" s="92"/>
      <c r="F370" s="93"/>
      <c r="G370" s="93"/>
      <c r="H370" s="94"/>
    </row>
    <row r="371" spans="1:8" ht="12.75">
      <c r="A371" s="97"/>
      <c r="B371" s="98" t="s">
        <v>30</v>
      </c>
      <c r="C371" s="99" t="s">
        <v>11</v>
      </c>
      <c r="D371" s="100">
        <v>1</v>
      </c>
      <c r="E371" s="101" t="s">
        <v>12</v>
      </c>
      <c r="F371" s="186"/>
      <c r="G371" s="186"/>
      <c r="H371" s="103">
        <f aca="true" t="shared" si="16" ref="H371:H393">SUM(F371:G371)*D371</f>
        <v>0</v>
      </c>
    </row>
    <row r="372" spans="1:8" ht="12.75">
      <c r="A372" s="97"/>
      <c r="B372" s="98" t="s">
        <v>34</v>
      </c>
      <c r="C372" s="99" t="s">
        <v>52</v>
      </c>
      <c r="D372" s="104">
        <v>1</v>
      </c>
      <c r="E372" s="101" t="s">
        <v>13</v>
      </c>
      <c r="F372" s="186"/>
      <c r="G372" s="186"/>
      <c r="H372" s="103">
        <f t="shared" si="16"/>
        <v>0</v>
      </c>
    </row>
    <row r="373" spans="1:8" ht="12.75">
      <c r="A373" s="97"/>
      <c r="B373" s="98" t="s">
        <v>35</v>
      </c>
      <c r="C373" s="99" t="s">
        <v>29</v>
      </c>
      <c r="D373" s="100">
        <v>1</v>
      </c>
      <c r="E373" s="101" t="s">
        <v>13</v>
      </c>
      <c r="F373" s="186"/>
      <c r="G373" s="186"/>
      <c r="H373" s="103">
        <f t="shared" si="16"/>
        <v>0</v>
      </c>
    </row>
    <row r="374" spans="1:8" ht="12.75">
      <c r="A374" s="105"/>
      <c r="B374" s="106" t="s">
        <v>14</v>
      </c>
      <c r="C374" s="168" t="s">
        <v>44</v>
      </c>
      <c r="D374" s="108">
        <v>1</v>
      </c>
      <c r="E374" s="109" t="s">
        <v>13</v>
      </c>
      <c r="F374" s="187"/>
      <c r="G374" s="187"/>
      <c r="H374" s="110">
        <f t="shared" si="16"/>
        <v>0</v>
      </c>
    </row>
    <row r="375" spans="1:8" ht="25.5">
      <c r="A375" s="111"/>
      <c r="B375" s="112" t="s">
        <v>31</v>
      </c>
      <c r="C375" s="113" t="s">
        <v>23</v>
      </c>
      <c r="D375" s="114">
        <v>1</v>
      </c>
      <c r="E375" s="115" t="s">
        <v>15</v>
      </c>
      <c r="F375" s="188"/>
      <c r="G375" s="29"/>
      <c r="H375" s="117">
        <f t="shared" si="16"/>
        <v>0</v>
      </c>
    </row>
    <row r="376" spans="1:8" ht="12.75">
      <c r="A376" s="105"/>
      <c r="B376" s="106" t="s">
        <v>32</v>
      </c>
      <c r="C376" s="118" t="s">
        <v>24</v>
      </c>
      <c r="D376" s="91">
        <v>1</v>
      </c>
      <c r="E376" s="109" t="s">
        <v>15</v>
      </c>
      <c r="F376" s="187"/>
      <c r="G376" s="187"/>
      <c r="H376" s="110">
        <f t="shared" si="16"/>
        <v>0</v>
      </c>
    </row>
    <row r="377" spans="1:8" ht="12.75">
      <c r="A377" s="111"/>
      <c r="B377" s="98" t="s">
        <v>49</v>
      </c>
      <c r="C377" s="99" t="s">
        <v>25</v>
      </c>
      <c r="D377" s="104">
        <v>1</v>
      </c>
      <c r="E377" s="101" t="s">
        <v>15</v>
      </c>
      <c r="F377" s="186"/>
      <c r="G377" s="186"/>
      <c r="H377" s="103">
        <f t="shared" si="16"/>
        <v>0</v>
      </c>
    </row>
    <row r="378" spans="1:8" ht="25.5">
      <c r="A378" s="111"/>
      <c r="B378" s="112" t="s">
        <v>50</v>
      </c>
      <c r="C378" s="119" t="s">
        <v>45</v>
      </c>
      <c r="D378" s="120">
        <v>1</v>
      </c>
      <c r="E378" s="115" t="s">
        <v>15</v>
      </c>
      <c r="F378" s="29"/>
      <c r="G378" s="29"/>
      <c r="H378" s="117">
        <f t="shared" si="16"/>
        <v>0</v>
      </c>
    </row>
    <row r="379" spans="1:8" ht="12.75">
      <c r="A379" s="111"/>
      <c r="B379" s="98" t="s">
        <v>51</v>
      </c>
      <c r="C379" s="99" t="s">
        <v>46</v>
      </c>
      <c r="D379" s="104">
        <v>1</v>
      </c>
      <c r="E379" s="89" t="s">
        <v>15</v>
      </c>
      <c r="F379" s="28"/>
      <c r="G379" s="28"/>
      <c r="H379" s="103">
        <f t="shared" si="16"/>
        <v>0</v>
      </c>
    </row>
    <row r="380" spans="1:8" ht="12.75">
      <c r="A380" s="111"/>
      <c r="B380" s="98" t="s">
        <v>54</v>
      </c>
      <c r="C380" s="99" t="s">
        <v>47</v>
      </c>
      <c r="D380" s="104">
        <v>1</v>
      </c>
      <c r="E380" s="101" t="s">
        <v>15</v>
      </c>
      <c r="F380" s="189"/>
      <c r="G380" s="189"/>
      <c r="H380" s="103">
        <f t="shared" si="16"/>
        <v>0</v>
      </c>
    </row>
    <row r="381" spans="1:8" ht="12.75">
      <c r="A381" s="97"/>
      <c r="B381" s="98" t="s">
        <v>55</v>
      </c>
      <c r="C381" s="99" t="s">
        <v>16</v>
      </c>
      <c r="D381" s="100">
        <v>1</v>
      </c>
      <c r="E381" s="101" t="s">
        <v>15</v>
      </c>
      <c r="F381" s="186"/>
      <c r="G381" s="186"/>
      <c r="H381" s="103">
        <f t="shared" si="16"/>
        <v>0</v>
      </c>
    </row>
    <row r="382" spans="1:8" ht="12.75">
      <c r="A382" s="111"/>
      <c r="B382" s="98" t="s">
        <v>56</v>
      </c>
      <c r="C382" s="99" t="s">
        <v>26</v>
      </c>
      <c r="D382" s="104">
        <v>1</v>
      </c>
      <c r="E382" s="89" t="s">
        <v>15</v>
      </c>
      <c r="F382" s="186"/>
      <c r="G382" s="186"/>
      <c r="H382" s="103">
        <f t="shared" si="16"/>
        <v>0</v>
      </c>
    </row>
    <row r="383" spans="1:8" ht="12.75">
      <c r="A383" s="111"/>
      <c r="B383" s="98" t="s">
        <v>57</v>
      </c>
      <c r="C383" s="121" t="s">
        <v>28</v>
      </c>
      <c r="D383" s="104">
        <v>1</v>
      </c>
      <c r="E383" s="122" t="s">
        <v>13</v>
      </c>
      <c r="F383" s="190"/>
      <c r="G383" s="190"/>
      <c r="H383" s="123">
        <f t="shared" si="16"/>
        <v>0</v>
      </c>
    </row>
    <row r="384" spans="1:8" ht="12.75">
      <c r="A384" s="111"/>
      <c r="B384" s="98" t="s">
        <v>58</v>
      </c>
      <c r="C384" s="99" t="s">
        <v>27</v>
      </c>
      <c r="D384" s="104">
        <v>1</v>
      </c>
      <c r="E384" s="101" t="s">
        <v>13</v>
      </c>
      <c r="F384" s="186"/>
      <c r="G384" s="186"/>
      <c r="H384" s="103">
        <f t="shared" si="16"/>
        <v>0</v>
      </c>
    </row>
    <row r="385" spans="1:8" ht="12.75">
      <c r="A385" s="97"/>
      <c r="B385" s="98" t="s">
        <v>59</v>
      </c>
      <c r="C385" s="99" t="s">
        <v>43</v>
      </c>
      <c r="D385" s="100">
        <v>1</v>
      </c>
      <c r="E385" s="101" t="s">
        <v>13</v>
      </c>
      <c r="F385" s="191"/>
      <c r="G385" s="186"/>
      <c r="H385" s="103">
        <f t="shared" si="16"/>
        <v>0</v>
      </c>
    </row>
    <row r="386" spans="1:8" ht="12.75">
      <c r="A386" s="97"/>
      <c r="B386" s="98" t="s">
        <v>60</v>
      </c>
      <c r="C386" s="99" t="s">
        <v>74</v>
      </c>
      <c r="D386" s="100">
        <v>1</v>
      </c>
      <c r="E386" s="101" t="s">
        <v>15</v>
      </c>
      <c r="F386" s="186"/>
      <c r="G386" s="186"/>
      <c r="H386" s="103">
        <f t="shared" si="16"/>
        <v>0</v>
      </c>
    </row>
    <row r="387" spans="1:8" s="5" customFormat="1" ht="12.75">
      <c r="A387" s="97"/>
      <c r="B387" s="98" t="s">
        <v>61</v>
      </c>
      <c r="C387" s="99" t="s">
        <v>73</v>
      </c>
      <c r="D387" s="100">
        <v>1</v>
      </c>
      <c r="E387" s="101" t="s">
        <v>15</v>
      </c>
      <c r="F387" s="186"/>
      <c r="G387" s="186"/>
      <c r="H387" s="103">
        <f t="shared" si="16"/>
        <v>0</v>
      </c>
    </row>
    <row r="388" spans="1:8" s="3" customFormat="1" ht="12.75">
      <c r="A388" s="124"/>
      <c r="B388" s="106" t="s">
        <v>62</v>
      </c>
      <c r="C388" s="118" t="s">
        <v>75</v>
      </c>
      <c r="D388" s="108">
        <v>1</v>
      </c>
      <c r="E388" s="109" t="s">
        <v>15</v>
      </c>
      <c r="F388" s="187"/>
      <c r="G388" s="187"/>
      <c r="H388" s="110">
        <f t="shared" si="16"/>
        <v>0</v>
      </c>
    </row>
    <row r="389" spans="1:8" s="3" customFormat="1" ht="12.75">
      <c r="A389" s="97"/>
      <c r="B389" s="98" t="s">
        <v>63</v>
      </c>
      <c r="C389" s="99" t="s">
        <v>22</v>
      </c>
      <c r="D389" s="104">
        <v>1</v>
      </c>
      <c r="E389" s="101" t="s">
        <v>15</v>
      </c>
      <c r="F389" s="186"/>
      <c r="G389" s="186"/>
      <c r="H389" s="103">
        <f t="shared" si="16"/>
        <v>0</v>
      </c>
    </row>
    <row r="390" spans="1:8" ht="12.75">
      <c r="A390" s="97"/>
      <c r="B390" s="98" t="s">
        <v>64</v>
      </c>
      <c r="C390" s="99" t="s">
        <v>17</v>
      </c>
      <c r="D390" s="100">
        <v>1</v>
      </c>
      <c r="E390" s="101" t="s">
        <v>15</v>
      </c>
      <c r="F390" s="186"/>
      <c r="G390" s="186"/>
      <c r="H390" s="103">
        <f t="shared" si="16"/>
        <v>0</v>
      </c>
    </row>
    <row r="391" spans="1:8" ht="12.75">
      <c r="A391" s="97"/>
      <c r="B391" s="98" t="s">
        <v>65</v>
      </c>
      <c r="C391" s="125" t="s">
        <v>78</v>
      </c>
      <c r="D391" s="126">
        <v>1</v>
      </c>
      <c r="E391" s="89" t="s">
        <v>15</v>
      </c>
      <c r="F391" s="28"/>
      <c r="G391" s="28"/>
      <c r="H391" s="103">
        <f t="shared" si="16"/>
        <v>0</v>
      </c>
    </row>
    <row r="392" spans="1:8" ht="12.75">
      <c r="A392" s="97"/>
      <c r="B392" s="98" t="s">
        <v>66</v>
      </c>
      <c r="C392" s="125" t="s">
        <v>79</v>
      </c>
      <c r="D392" s="126">
        <v>1</v>
      </c>
      <c r="E392" s="89" t="s">
        <v>15</v>
      </c>
      <c r="F392" s="28"/>
      <c r="G392" s="28"/>
      <c r="H392" s="103">
        <f t="shared" si="16"/>
        <v>0</v>
      </c>
    </row>
    <row r="393" spans="1:8" ht="12.75">
      <c r="A393" s="97"/>
      <c r="B393" s="98" t="s">
        <v>67</v>
      </c>
      <c r="C393" s="99" t="s">
        <v>80</v>
      </c>
      <c r="D393" s="127">
        <v>1</v>
      </c>
      <c r="E393" s="101" t="s">
        <v>15</v>
      </c>
      <c r="F393" s="186"/>
      <c r="G393" s="186"/>
      <c r="H393" s="103">
        <f t="shared" si="16"/>
        <v>0</v>
      </c>
    </row>
    <row r="394" spans="1:8" ht="12.75">
      <c r="A394" s="111"/>
      <c r="B394" s="98" t="s">
        <v>68</v>
      </c>
      <c r="C394" s="99" t="s">
        <v>21</v>
      </c>
      <c r="D394" s="100">
        <v>1</v>
      </c>
      <c r="E394" s="101" t="s">
        <v>117</v>
      </c>
      <c r="F394" s="186"/>
      <c r="G394" s="186"/>
      <c r="H394" s="103">
        <f aca="true" t="shared" si="17" ref="H394:H399">SUM(F394:G394)*D394</f>
        <v>0</v>
      </c>
    </row>
    <row r="395" spans="1:8" ht="12.75">
      <c r="A395" s="97"/>
      <c r="B395" s="98" t="s">
        <v>69</v>
      </c>
      <c r="C395" s="99" t="s">
        <v>39</v>
      </c>
      <c r="D395" s="100">
        <v>1</v>
      </c>
      <c r="E395" s="101" t="s">
        <v>13</v>
      </c>
      <c r="F395" s="191"/>
      <c r="G395" s="186"/>
      <c r="H395" s="103">
        <f t="shared" si="17"/>
        <v>0</v>
      </c>
    </row>
    <row r="396" spans="1:8" ht="12.75">
      <c r="A396" s="97"/>
      <c r="B396" s="98" t="s">
        <v>70</v>
      </c>
      <c r="C396" s="99" t="s">
        <v>40</v>
      </c>
      <c r="D396" s="100">
        <v>1</v>
      </c>
      <c r="E396" s="101" t="s">
        <v>15</v>
      </c>
      <c r="F396" s="186"/>
      <c r="G396" s="186"/>
      <c r="H396" s="103">
        <f t="shared" si="17"/>
        <v>0</v>
      </c>
    </row>
    <row r="397" spans="1:8" ht="12.75">
      <c r="A397" s="105"/>
      <c r="B397" s="106" t="s">
        <v>71</v>
      </c>
      <c r="C397" s="118" t="s">
        <v>76</v>
      </c>
      <c r="D397" s="128">
        <v>1</v>
      </c>
      <c r="E397" s="92" t="s">
        <v>15</v>
      </c>
      <c r="F397" s="192"/>
      <c r="G397" s="187"/>
      <c r="H397" s="110">
        <f t="shared" si="17"/>
        <v>0</v>
      </c>
    </row>
    <row r="398" spans="1:8" ht="12.75">
      <c r="A398" s="97"/>
      <c r="B398" s="98" t="s">
        <v>72</v>
      </c>
      <c r="C398" s="99" t="s">
        <v>41</v>
      </c>
      <c r="D398" s="100">
        <v>1</v>
      </c>
      <c r="E398" s="101" t="s">
        <v>42</v>
      </c>
      <c r="F398" s="186"/>
      <c r="G398" s="186"/>
      <c r="H398" s="103">
        <f t="shared" si="17"/>
        <v>0</v>
      </c>
    </row>
    <row r="399" spans="1:8" ht="12.75">
      <c r="A399" s="111"/>
      <c r="B399" s="98" t="s">
        <v>81</v>
      </c>
      <c r="C399" s="99" t="s">
        <v>53</v>
      </c>
      <c r="D399" s="129">
        <v>1</v>
      </c>
      <c r="E399" s="92" t="s">
        <v>15</v>
      </c>
      <c r="F399" s="191"/>
      <c r="G399" s="186"/>
      <c r="H399" s="103">
        <f t="shared" si="17"/>
        <v>0</v>
      </c>
    </row>
    <row r="400" spans="1:8" ht="12.75">
      <c r="A400" s="111"/>
      <c r="B400" s="98" t="s">
        <v>82</v>
      </c>
      <c r="C400" s="99" t="s">
        <v>36</v>
      </c>
      <c r="D400" s="100" t="s">
        <v>10</v>
      </c>
      <c r="E400" s="101"/>
      <c r="F400" s="102"/>
      <c r="G400" s="102"/>
      <c r="H400" s="103" t="s">
        <v>10</v>
      </c>
    </row>
    <row r="401" spans="1:8" ht="12.75">
      <c r="A401" s="111"/>
      <c r="B401" s="130" t="s">
        <v>84</v>
      </c>
      <c r="C401" s="99" t="s">
        <v>37</v>
      </c>
      <c r="D401" s="100">
        <v>1</v>
      </c>
      <c r="E401" s="101" t="s">
        <v>38</v>
      </c>
      <c r="F401" s="186"/>
      <c r="G401" s="186"/>
      <c r="H401" s="103">
        <f>SUM(F401:G401)*D401</f>
        <v>0</v>
      </c>
    </row>
    <row r="402" spans="1:8" ht="38.25">
      <c r="A402" s="111"/>
      <c r="B402" s="112" t="s">
        <v>83</v>
      </c>
      <c r="C402" s="131" t="s">
        <v>77</v>
      </c>
      <c r="D402" s="120">
        <v>1</v>
      </c>
      <c r="E402" s="115" t="s">
        <v>15</v>
      </c>
      <c r="F402" s="188"/>
      <c r="G402" s="188"/>
      <c r="H402" s="117">
        <f>SUM(F402:G402)*D402</f>
        <v>0</v>
      </c>
    </row>
    <row r="403" spans="1:8" ht="12.75">
      <c r="A403" s="111"/>
      <c r="B403" s="112" t="s">
        <v>85</v>
      </c>
      <c r="C403" s="132" t="s">
        <v>88</v>
      </c>
      <c r="D403" s="100">
        <v>1</v>
      </c>
      <c r="E403" s="115" t="s">
        <v>15</v>
      </c>
      <c r="F403" s="186"/>
      <c r="G403" s="186"/>
      <c r="H403" s="103">
        <f>SUM(F403:G403)*D403</f>
        <v>0</v>
      </c>
    </row>
    <row r="404" spans="1:8" ht="12.75">
      <c r="A404" s="111"/>
      <c r="B404" s="112" t="s">
        <v>89</v>
      </c>
      <c r="C404" s="134" t="s">
        <v>96</v>
      </c>
      <c r="D404" s="135">
        <v>1</v>
      </c>
      <c r="E404" s="92" t="s">
        <v>13</v>
      </c>
      <c r="F404" s="193"/>
      <c r="G404" s="193"/>
      <c r="H404" s="117">
        <f>(F404+G404)*D404</f>
        <v>0</v>
      </c>
    </row>
    <row r="405" spans="1:8" ht="12.75">
      <c r="A405" s="111"/>
      <c r="B405" s="112" t="s">
        <v>97</v>
      </c>
      <c r="C405" s="8" t="s">
        <v>99</v>
      </c>
      <c r="D405" s="135">
        <v>1</v>
      </c>
      <c r="E405" s="92" t="s">
        <v>15</v>
      </c>
      <c r="F405" s="193"/>
      <c r="G405" s="193"/>
      <c r="H405" s="117">
        <f>(F405+G405)*D405</f>
        <v>0</v>
      </c>
    </row>
    <row r="406" spans="1:8" ht="12.75">
      <c r="A406" s="111"/>
      <c r="B406" s="112" t="s">
        <v>98</v>
      </c>
      <c r="C406" s="132" t="s">
        <v>48</v>
      </c>
      <c r="D406" s="100">
        <v>1</v>
      </c>
      <c r="E406" s="89" t="s">
        <v>13</v>
      </c>
      <c r="F406" s="186"/>
      <c r="G406" s="186"/>
      <c r="H406" s="103">
        <f>SUM(F406:G406)*D406</f>
        <v>0</v>
      </c>
    </row>
    <row r="407" spans="1:8" ht="12.75" customHeight="1">
      <c r="A407" s="88"/>
      <c r="B407" s="95"/>
      <c r="C407" s="136" t="s">
        <v>102</v>
      </c>
      <c r="D407" s="104"/>
      <c r="E407" s="89"/>
      <c r="F407" s="137">
        <f>SUMPRODUCT(F371:F406,D371:D406)</f>
        <v>0</v>
      </c>
      <c r="G407" s="137">
        <f>SUMPRODUCT(G371:G406,D371:D406)</f>
        <v>0</v>
      </c>
      <c r="H407" s="138">
        <f>SUM(H371:H406)</f>
        <v>0</v>
      </c>
    </row>
    <row r="408" spans="1:8" ht="12.75">
      <c r="A408" s="111"/>
      <c r="B408" s="139" t="s">
        <v>103</v>
      </c>
      <c r="C408" s="96" t="s">
        <v>104</v>
      </c>
      <c r="D408" s="140"/>
      <c r="E408" s="141"/>
      <c r="F408" s="141"/>
      <c r="G408" s="141"/>
      <c r="H408" s="142"/>
    </row>
    <row r="409" spans="1:8" ht="12.75">
      <c r="A409" s="111"/>
      <c r="B409" s="139" t="s">
        <v>105</v>
      </c>
      <c r="C409" s="7" t="s">
        <v>106</v>
      </c>
      <c r="D409" s="120">
        <v>1</v>
      </c>
      <c r="E409" s="115" t="s">
        <v>15</v>
      </c>
      <c r="F409" s="116" t="s">
        <v>107</v>
      </c>
      <c r="G409" s="188"/>
      <c r="H409" s="117">
        <f>SUM(F409:G409)*D409</f>
        <v>0</v>
      </c>
    </row>
    <row r="410" spans="1:8" ht="12.75">
      <c r="A410" s="111"/>
      <c r="B410" s="139" t="s">
        <v>108</v>
      </c>
      <c r="C410" s="8" t="s">
        <v>109</v>
      </c>
      <c r="D410" s="120">
        <v>1</v>
      </c>
      <c r="E410" s="115" t="s">
        <v>15</v>
      </c>
      <c r="F410" s="116" t="s">
        <v>107</v>
      </c>
      <c r="G410" s="188"/>
      <c r="H410" s="117">
        <f>SUM(F410:G410)*D410</f>
        <v>0</v>
      </c>
    </row>
    <row r="411" spans="1:8" ht="12.75">
      <c r="A411" s="111"/>
      <c r="B411" s="139" t="s">
        <v>110</v>
      </c>
      <c r="C411" s="9" t="s">
        <v>111</v>
      </c>
      <c r="D411" s="120">
        <v>1</v>
      </c>
      <c r="E411" s="115" t="s">
        <v>15</v>
      </c>
      <c r="F411" s="116" t="s">
        <v>107</v>
      </c>
      <c r="G411" s="188"/>
      <c r="H411" s="117">
        <f aca="true" t="shared" si="18" ref="H411:H425">SUM(F411:G411)*D411</f>
        <v>0</v>
      </c>
    </row>
    <row r="412" spans="1:8" ht="12.75">
      <c r="A412" s="111"/>
      <c r="B412" s="139" t="s">
        <v>112</v>
      </c>
      <c r="C412" s="7" t="s">
        <v>113</v>
      </c>
      <c r="D412" s="120">
        <v>1</v>
      </c>
      <c r="E412" s="115" t="s">
        <v>15</v>
      </c>
      <c r="F412" s="116" t="s">
        <v>107</v>
      </c>
      <c r="G412" s="188"/>
      <c r="H412" s="117">
        <f t="shared" si="18"/>
        <v>0</v>
      </c>
    </row>
    <row r="413" spans="1:8" ht="12.75">
      <c r="A413" s="111"/>
      <c r="B413" s="139" t="s">
        <v>114</v>
      </c>
      <c r="C413" s="143" t="s">
        <v>115</v>
      </c>
      <c r="D413" s="120">
        <v>1</v>
      </c>
      <c r="E413" s="115" t="s">
        <v>15</v>
      </c>
      <c r="F413" s="116" t="s">
        <v>107</v>
      </c>
      <c r="G413" s="29"/>
      <c r="H413" s="117">
        <f t="shared" si="18"/>
        <v>0</v>
      </c>
    </row>
    <row r="414" spans="1:8" ht="25.5">
      <c r="A414" s="111"/>
      <c r="B414" s="139" t="s">
        <v>116</v>
      </c>
      <c r="C414" s="7" t="s">
        <v>176</v>
      </c>
      <c r="D414" s="114">
        <v>1</v>
      </c>
      <c r="E414" s="115" t="s">
        <v>117</v>
      </c>
      <c r="F414" s="188"/>
      <c r="G414" s="188"/>
      <c r="H414" s="117">
        <f t="shared" si="18"/>
        <v>0</v>
      </c>
    </row>
    <row r="415" spans="1:8" ht="12.75">
      <c r="A415" s="111"/>
      <c r="B415" s="139" t="s">
        <v>118</v>
      </c>
      <c r="C415" s="7" t="s">
        <v>182</v>
      </c>
      <c r="D415" s="114">
        <v>1</v>
      </c>
      <c r="E415" s="115" t="s">
        <v>117</v>
      </c>
      <c r="F415" s="188"/>
      <c r="G415" s="188"/>
      <c r="H415" s="117">
        <f t="shared" si="18"/>
        <v>0</v>
      </c>
    </row>
    <row r="416" spans="1:8" ht="12.75">
      <c r="A416" s="111"/>
      <c r="B416" s="139" t="s">
        <v>119</v>
      </c>
      <c r="C416" s="119" t="s">
        <v>120</v>
      </c>
      <c r="D416" s="120">
        <v>1</v>
      </c>
      <c r="E416" s="115" t="s">
        <v>117</v>
      </c>
      <c r="F416" s="188"/>
      <c r="G416" s="29"/>
      <c r="H416" s="117">
        <f t="shared" si="18"/>
        <v>0</v>
      </c>
    </row>
    <row r="417" spans="1:8" ht="12.75">
      <c r="A417" s="111"/>
      <c r="B417" s="139" t="s">
        <v>121</v>
      </c>
      <c r="C417" s="119" t="s">
        <v>122</v>
      </c>
      <c r="D417" s="114">
        <v>1</v>
      </c>
      <c r="E417" s="115" t="s">
        <v>117</v>
      </c>
      <c r="F417" s="188"/>
      <c r="G417" s="29"/>
      <c r="H417" s="117">
        <f t="shared" si="18"/>
        <v>0</v>
      </c>
    </row>
    <row r="418" spans="1:8" ht="51">
      <c r="A418" s="111"/>
      <c r="B418" s="139" t="s">
        <v>123</v>
      </c>
      <c r="C418" s="7" t="s">
        <v>180</v>
      </c>
      <c r="D418" s="144">
        <v>1</v>
      </c>
      <c r="E418" s="145" t="s">
        <v>42</v>
      </c>
      <c r="F418" s="188"/>
      <c r="G418" s="194"/>
      <c r="H418" s="147">
        <f t="shared" si="18"/>
        <v>0</v>
      </c>
    </row>
    <row r="419" spans="1:8" ht="62.25" customHeight="1">
      <c r="A419" s="148"/>
      <c r="B419" s="139" t="s">
        <v>124</v>
      </c>
      <c r="C419" s="9" t="s">
        <v>181</v>
      </c>
      <c r="D419" s="120">
        <v>1</v>
      </c>
      <c r="E419" s="145" t="s">
        <v>42</v>
      </c>
      <c r="F419" s="188"/>
      <c r="G419" s="188"/>
      <c r="H419" s="117">
        <f t="shared" si="18"/>
        <v>0</v>
      </c>
    </row>
    <row r="420" spans="1:8" ht="38.25">
      <c r="A420" s="148"/>
      <c r="B420" s="139" t="s">
        <v>125</v>
      </c>
      <c r="C420" s="119" t="s">
        <v>126</v>
      </c>
      <c r="D420" s="120">
        <v>1</v>
      </c>
      <c r="E420" s="115" t="s">
        <v>15</v>
      </c>
      <c r="F420" s="188"/>
      <c r="G420" s="188"/>
      <c r="H420" s="117">
        <f t="shared" si="18"/>
        <v>0</v>
      </c>
    </row>
    <row r="421" spans="1:8" ht="51">
      <c r="A421" s="148"/>
      <c r="B421" s="139" t="s">
        <v>127</v>
      </c>
      <c r="C421" s="119" t="s">
        <v>128</v>
      </c>
      <c r="D421" s="114">
        <v>1</v>
      </c>
      <c r="E421" s="141" t="s">
        <v>117</v>
      </c>
      <c r="F421" s="195"/>
      <c r="G421" s="195"/>
      <c r="H421" s="149">
        <f t="shared" si="18"/>
        <v>0</v>
      </c>
    </row>
    <row r="422" spans="1:8" ht="25.5">
      <c r="A422" s="148"/>
      <c r="B422" s="139" t="s">
        <v>129</v>
      </c>
      <c r="C422" s="9" t="s">
        <v>130</v>
      </c>
      <c r="D422" s="114">
        <v>1</v>
      </c>
      <c r="E422" s="141" t="s">
        <v>117</v>
      </c>
      <c r="F422" s="116" t="s">
        <v>107</v>
      </c>
      <c r="G422" s="188"/>
      <c r="H422" s="117">
        <f t="shared" si="18"/>
        <v>0</v>
      </c>
    </row>
    <row r="423" spans="1:8" ht="12.75">
      <c r="A423" s="148"/>
      <c r="B423" s="139" t="s">
        <v>131</v>
      </c>
      <c r="C423" s="143" t="s">
        <v>132</v>
      </c>
      <c r="D423" s="120">
        <v>1</v>
      </c>
      <c r="E423" s="115" t="s">
        <v>15</v>
      </c>
      <c r="F423" s="196"/>
      <c r="G423" s="188"/>
      <c r="H423" s="117">
        <f t="shared" si="18"/>
        <v>0</v>
      </c>
    </row>
    <row r="424" spans="1:8" ht="12.75">
      <c r="A424" s="148"/>
      <c r="B424" s="139" t="s">
        <v>133</v>
      </c>
      <c r="C424" s="8" t="s">
        <v>134</v>
      </c>
      <c r="D424" s="120">
        <v>1</v>
      </c>
      <c r="E424" s="115" t="s">
        <v>15</v>
      </c>
      <c r="F424" s="116" t="s">
        <v>107</v>
      </c>
      <c r="G424" s="188"/>
      <c r="H424" s="117">
        <f t="shared" si="18"/>
        <v>0</v>
      </c>
    </row>
    <row r="425" spans="1:8" ht="25.5">
      <c r="A425" s="148"/>
      <c r="B425" s="139" t="s">
        <v>135</v>
      </c>
      <c r="C425" s="7" t="s">
        <v>136</v>
      </c>
      <c r="D425" s="120">
        <v>1</v>
      </c>
      <c r="E425" s="115" t="s">
        <v>15</v>
      </c>
      <c r="F425" s="188"/>
      <c r="G425" s="188"/>
      <c r="H425" s="117">
        <f t="shared" si="18"/>
        <v>0</v>
      </c>
    </row>
    <row r="426" spans="1:8" ht="51">
      <c r="A426" s="148"/>
      <c r="B426" s="139" t="s">
        <v>137</v>
      </c>
      <c r="C426" s="119" t="s">
        <v>138</v>
      </c>
      <c r="D426" s="120">
        <v>1</v>
      </c>
      <c r="E426" s="141" t="s">
        <v>117</v>
      </c>
      <c r="F426" s="188"/>
      <c r="G426" s="188"/>
      <c r="H426" s="117">
        <f aca="true" t="shared" si="19" ref="H426:H434">SUM(F426:G426)*D426</f>
        <v>0</v>
      </c>
    </row>
    <row r="427" spans="1:8" ht="25.5">
      <c r="A427" s="148"/>
      <c r="B427" s="112" t="s">
        <v>139</v>
      </c>
      <c r="C427" s="9" t="s">
        <v>140</v>
      </c>
      <c r="D427" s="120">
        <v>1</v>
      </c>
      <c r="E427" s="141" t="s">
        <v>117</v>
      </c>
      <c r="F427" s="188"/>
      <c r="G427" s="188"/>
      <c r="H427" s="117">
        <f t="shared" si="19"/>
        <v>0</v>
      </c>
    </row>
    <row r="428" spans="1:8" ht="25.5">
      <c r="A428" s="148"/>
      <c r="B428" s="112" t="s">
        <v>141</v>
      </c>
      <c r="C428" s="7" t="s">
        <v>142</v>
      </c>
      <c r="D428" s="120">
        <v>1</v>
      </c>
      <c r="E428" s="141" t="s">
        <v>117</v>
      </c>
      <c r="F428" s="188"/>
      <c r="G428" s="188"/>
      <c r="H428" s="117">
        <f t="shared" si="19"/>
        <v>0</v>
      </c>
    </row>
    <row r="429" spans="1:8" ht="12.75">
      <c r="A429" s="148"/>
      <c r="B429" s="112" t="s">
        <v>143</v>
      </c>
      <c r="C429" s="151" t="s">
        <v>144</v>
      </c>
      <c r="D429" s="120">
        <v>1</v>
      </c>
      <c r="E429" s="115" t="s">
        <v>15</v>
      </c>
      <c r="F429" s="196"/>
      <c r="G429" s="188"/>
      <c r="H429" s="117">
        <f t="shared" si="19"/>
        <v>0</v>
      </c>
    </row>
    <row r="430" spans="1:8" ht="12.75">
      <c r="A430" s="148"/>
      <c r="B430" s="112" t="s">
        <v>145</v>
      </c>
      <c r="C430" s="143" t="s">
        <v>146</v>
      </c>
      <c r="D430" s="120">
        <v>1</v>
      </c>
      <c r="E430" s="115" t="s">
        <v>15</v>
      </c>
      <c r="F430" s="116" t="s">
        <v>107</v>
      </c>
      <c r="G430" s="188"/>
      <c r="H430" s="117">
        <f t="shared" si="19"/>
        <v>0</v>
      </c>
    </row>
    <row r="431" spans="1:8" ht="25.5">
      <c r="A431" s="148"/>
      <c r="B431" s="112" t="s">
        <v>147</v>
      </c>
      <c r="C431" s="7" t="s">
        <v>148</v>
      </c>
      <c r="D431" s="120">
        <v>1</v>
      </c>
      <c r="E431" s="115" t="s">
        <v>15</v>
      </c>
      <c r="F431" s="188"/>
      <c r="G431" s="188"/>
      <c r="H431" s="117">
        <f t="shared" si="19"/>
        <v>0</v>
      </c>
    </row>
    <row r="432" spans="1:8" ht="38.25">
      <c r="A432" s="148"/>
      <c r="B432" s="112" t="s">
        <v>149</v>
      </c>
      <c r="C432" s="119" t="s">
        <v>150</v>
      </c>
      <c r="D432" s="120">
        <v>1</v>
      </c>
      <c r="E432" s="141" t="s">
        <v>117</v>
      </c>
      <c r="F432" s="188"/>
      <c r="G432" s="188"/>
      <c r="H432" s="117">
        <f t="shared" si="19"/>
        <v>0</v>
      </c>
    </row>
    <row r="433" spans="1:8" ht="25.5">
      <c r="A433" s="148"/>
      <c r="B433" s="112" t="s">
        <v>151</v>
      </c>
      <c r="C433" s="7" t="s">
        <v>152</v>
      </c>
      <c r="D433" s="120">
        <v>1</v>
      </c>
      <c r="E433" s="141" t="s">
        <v>117</v>
      </c>
      <c r="F433" s="150" t="s">
        <v>107</v>
      </c>
      <c r="G433" s="188"/>
      <c r="H433" s="117">
        <f t="shared" si="19"/>
        <v>0</v>
      </c>
    </row>
    <row r="434" spans="1:8" ht="38.25">
      <c r="A434" s="148"/>
      <c r="B434" s="141" t="s">
        <v>153</v>
      </c>
      <c r="C434" s="7" t="s">
        <v>154</v>
      </c>
      <c r="D434" s="120">
        <v>1</v>
      </c>
      <c r="E434" s="141" t="s">
        <v>117</v>
      </c>
      <c r="F434" s="188"/>
      <c r="G434" s="188"/>
      <c r="H434" s="117">
        <f t="shared" si="19"/>
        <v>0</v>
      </c>
    </row>
    <row r="435" spans="1:8" ht="12.75">
      <c r="A435" s="148"/>
      <c r="B435" s="30" t="s">
        <v>165</v>
      </c>
      <c r="C435" s="33" t="s">
        <v>167</v>
      </c>
      <c r="D435" s="31">
        <v>1</v>
      </c>
      <c r="E435" s="32" t="s">
        <v>117</v>
      </c>
      <c r="F435" s="194"/>
      <c r="G435" s="194"/>
      <c r="H435" s="152">
        <f>SUM(F435,G435)*D435</f>
        <v>0</v>
      </c>
    </row>
    <row r="436" spans="1:8" ht="12.75">
      <c r="A436" s="148"/>
      <c r="B436" s="30" t="s">
        <v>166</v>
      </c>
      <c r="C436" s="33" t="s">
        <v>168</v>
      </c>
      <c r="D436" s="31">
        <v>1</v>
      </c>
      <c r="E436" s="32" t="s">
        <v>117</v>
      </c>
      <c r="F436" s="194"/>
      <c r="G436" s="194"/>
      <c r="H436" s="152">
        <f>SUM(F436,G436)*D436</f>
        <v>0</v>
      </c>
    </row>
    <row r="437" spans="1:9" ht="12.75" customHeight="1">
      <c r="A437" s="148"/>
      <c r="B437" s="30" t="s">
        <v>252</v>
      </c>
      <c r="C437" s="33" t="s">
        <v>253</v>
      </c>
      <c r="D437" s="31">
        <v>1</v>
      </c>
      <c r="E437" s="32" t="s">
        <v>117</v>
      </c>
      <c r="F437" s="146" t="s">
        <v>107</v>
      </c>
      <c r="G437" s="194"/>
      <c r="H437" s="152">
        <f>SUM(F437,G437)*D437</f>
        <v>0</v>
      </c>
      <c r="I437" s="1"/>
    </row>
    <row r="438" spans="1:8" ht="12.75">
      <c r="A438" s="153"/>
      <c r="B438" s="32">
        <v>3</v>
      </c>
      <c r="C438" s="7" t="s">
        <v>184</v>
      </c>
      <c r="D438" s="7"/>
      <c r="E438" s="32"/>
      <c r="F438" s="32"/>
      <c r="G438" s="32"/>
      <c r="H438" s="154"/>
    </row>
    <row r="439" spans="1:8" ht="25.5">
      <c r="A439" s="148"/>
      <c r="B439" s="32" t="s">
        <v>190</v>
      </c>
      <c r="C439" s="7" t="s">
        <v>185</v>
      </c>
      <c r="D439" s="7"/>
      <c r="E439" s="32"/>
      <c r="F439" s="32"/>
      <c r="G439" s="32"/>
      <c r="H439" s="154"/>
    </row>
    <row r="440" spans="1:8" ht="12.75">
      <c r="A440" s="153"/>
      <c r="B440" s="32" t="s">
        <v>191</v>
      </c>
      <c r="C440" s="7" t="s">
        <v>213</v>
      </c>
      <c r="D440" s="155">
        <v>1</v>
      </c>
      <c r="E440" s="156" t="s">
        <v>15</v>
      </c>
      <c r="F440" s="197"/>
      <c r="G440" s="197"/>
      <c r="H440" s="157">
        <f>SUM(F440:G440)*D440</f>
        <v>0</v>
      </c>
    </row>
    <row r="441" spans="1:8" ht="12.75">
      <c r="A441" s="158"/>
      <c r="B441" s="32" t="s">
        <v>192</v>
      </c>
      <c r="C441" s="7" t="s">
        <v>214</v>
      </c>
      <c r="D441" s="155">
        <v>1</v>
      </c>
      <c r="E441" s="156" t="s">
        <v>15</v>
      </c>
      <c r="F441" s="197"/>
      <c r="G441" s="197"/>
      <c r="H441" s="157">
        <f>SUM(F441:G441)*D441</f>
        <v>0</v>
      </c>
    </row>
    <row r="442" spans="1:8" ht="12.75">
      <c r="A442" s="158"/>
      <c r="B442" s="32" t="s">
        <v>205</v>
      </c>
      <c r="C442" s="7" t="s">
        <v>206</v>
      </c>
      <c r="D442" s="155">
        <v>1</v>
      </c>
      <c r="E442" s="156" t="s">
        <v>15</v>
      </c>
      <c r="F442" s="156" t="s">
        <v>107</v>
      </c>
      <c r="G442" s="197"/>
      <c r="H442" s="157">
        <f>G442*D442</f>
        <v>0</v>
      </c>
    </row>
    <row r="443" spans="1:8" ht="12.75">
      <c r="A443" s="159"/>
      <c r="B443" s="32">
        <v>4</v>
      </c>
      <c r="C443" s="7" t="s">
        <v>186</v>
      </c>
      <c r="D443" s="155"/>
      <c r="E443" s="156"/>
      <c r="F443" s="156"/>
      <c r="G443" s="156"/>
      <c r="H443" s="157"/>
    </row>
    <row r="444" spans="1:8" ht="12.75">
      <c r="A444" s="159"/>
      <c r="B444" s="32" t="s">
        <v>193</v>
      </c>
      <c r="C444" s="7" t="s">
        <v>187</v>
      </c>
      <c r="D444" s="155"/>
      <c r="E444" s="156"/>
      <c r="F444" s="156"/>
      <c r="G444" s="156"/>
      <c r="H444" s="157"/>
    </row>
    <row r="445" spans="1:8" ht="38.25" customHeight="1">
      <c r="A445" s="153"/>
      <c r="B445" s="32" t="s">
        <v>194</v>
      </c>
      <c r="C445" s="7" t="s">
        <v>215</v>
      </c>
      <c r="D445" s="155"/>
      <c r="E445" s="156"/>
      <c r="F445" s="156"/>
      <c r="G445" s="156"/>
      <c r="H445" s="157"/>
    </row>
    <row r="446" spans="1:8" ht="12.75" customHeight="1">
      <c r="A446" s="153"/>
      <c r="B446" s="32" t="s">
        <v>195</v>
      </c>
      <c r="C446" s="7" t="s">
        <v>212</v>
      </c>
      <c r="D446" s="155">
        <v>1</v>
      </c>
      <c r="E446" s="156" t="s">
        <v>15</v>
      </c>
      <c r="F446" s="197"/>
      <c r="G446" s="197"/>
      <c r="H446" s="157">
        <f>SUM(F446:G446)*D446</f>
        <v>0</v>
      </c>
    </row>
    <row r="447" spans="1:8" ht="12.75" customHeight="1">
      <c r="A447" s="153"/>
      <c r="B447" s="32" t="s">
        <v>196</v>
      </c>
      <c r="C447" s="7" t="s">
        <v>211</v>
      </c>
      <c r="D447" s="155">
        <v>1</v>
      </c>
      <c r="E447" s="156" t="s">
        <v>15</v>
      </c>
      <c r="F447" s="197"/>
      <c r="G447" s="197"/>
      <c r="H447" s="157">
        <f>SUM(F447:G447)*D447</f>
        <v>0</v>
      </c>
    </row>
    <row r="448" spans="1:8" ht="12.75" customHeight="1">
      <c r="A448" s="160"/>
      <c r="B448" s="32" t="s">
        <v>197</v>
      </c>
      <c r="C448" s="7" t="s">
        <v>210</v>
      </c>
      <c r="D448" s="155">
        <v>1</v>
      </c>
      <c r="E448" s="156" t="s">
        <v>15</v>
      </c>
      <c r="F448" s="197"/>
      <c r="G448" s="197"/>
      <c r="H448" s="157">
        <f>SUM(F448:G448)*D448</f>
        <v>0</v>
      </c>
    </row>
    <row r="449" spans="1:8" ht="12.75">
      <c r="A449" s="153"/>
      <c r="B449" s="32" t="s">
        <v>198</v>
      </c>
      <c r="C449" s="7" t="s">
        <v>188</v>
      </c>
      <c r="D449" s="155"/>
      <c r="E449" s="156"/>
      <c r="F449" s="156"/>
      <c r="G449" s="156"/>
      <c r="H449" s="157"/>
    </row>
    <row r="450" spans="1:8" ht="36.75" customHeight="1">
      <c r="A450" s="160"/>
      <c r="B450" s="32" t="s">
        <v>199</v>
      </c>
      <c r="C450" s="7" t="s">
        <v>215</v>
      </c>
      <c r="D450" s="155"/>
      <c r="E450" s="156"/>
      <c r="F450" s="156"/>
      <c r="G450" s="156"/>
      <c r="H450" s="157"/>
    </row>
    <row r="451" spans="1:8" ht="12.75" customHeight="1">
      <c r="A451" s="153"/>
      <c r="B451" s="32" t="s">
        <v>200</v>
      </c>
      <c r="C451" s="7" t="s">
        <v>212</v>
      </c>
      <c r="D451" s="155">
        <v>1</v>
      </c>
      <c r="E451" s="156" t="s">
        <v>15</v>
      </c>
      <c r="F451" s="197"/>
      <c r="G451" s="197"/>
      <c r="H451" s="157">
        <f>SUM(F451:G451)*D451</f>
        <v>0</v>
      </c>
    </row>
    <row r="452" spans="1:8" ht="12.75" customHeight="1">
      <c r="A452" s="153"/>
      <c r="B452" s="32" t="s">
        <v>201</v>
      </c>
      <c r="C452" s="7" t="s">
        <v>216</v>
      </c>
      <c r="D452" s="155">
        <v>1</v>
      </c>
      <c r="E452" s="156" t="s">
        <v>15</v>
      </c>
      <c r="F452" s="197"/>
      <c r="G452" s="197"/>
      <c r="H452" s="157">
        <f>SUM(F452:G452)*D452</f>
        <v>0</v>
      </c>
    </row>
    <row r="453" spans="1:8" ht="12.75">
      <c r="A453" s="153"/>
      <c r="B453" s="32" t="s">
        <v>202</v>
      </c>
      <c r="C453" s="7" t="s">
        <v>189</v>
      </c>
      <c r="D453" s="155"/>
      <c r="E453" s="156"/>
      <c r="F453" s="156"/>
      <c r="G453" s="156"/>
      <c r="H453" s="157"/>
    </row>
    <row r="454" spans="1:8" ht="25.5">
      <c r="A454" s="153"/>
      <c r="B454" s="32" t="s">
        <v>203</v>
      </c>
      <c r="C454" s="7" t="s">
        <v>217</v>
      </c>
      <c r="D454" s="155">
        <v>1</v>
      </c>
      <c r="E454" s="156" t="s">
        <v>15</v>
      </c>
      <c r="F454" s="197"/>
      <c r="G454" s="197"/>
      <c r="H454" s="157">
        <f>SUM(F454:G454)*D454</f>
        <v>0</v>
      </c>
    </row>
    <row r="455" spans="1:8" ht="12.75">
      <c r="A455" s="148"/>
      <c r="B455" s="161"/>
      <c r="C455" s="136" t="s">
        <v>204</v>
      </c>
      <c r="D455" s="114"/>
      <c r="E455" s="141"/>
      <c r="F455" s="162">
        <f>SUMPRODUCT(F409:F454,D409:D454)</f>
        <v>0</v>
      </c>
      <c r="G455" s="162">
        <f>SUMPRODUCT(G409:G454,D409:D454)</f>
        <v>0</v>
      </c>
      <c r="H455" s="163">
        <f>SUM(H409:H454)</f>
        <v>0</v>
      </c>
    </row>
    <row r="456" spans="1:8" ht="12.75">
      <c r="A456" s="148"/>
      <c r="B456" s="89"/>
      <c r="C456" s="169" t="s">
        <v>231</v>
      </c>
      <c r="D456" s="170"/>
      <c r="E456" s="89"/>
      <c r="F456" s="166">
        <f>F455+F407</f>
        <v>0</v>
      </c>
      <c r="G456" s="166">
        <f>G455+G407</f>
        <v>0</v>
      </c>
      <c r="H456" s="171">
        <f>H455+H407</f>
        <v>0</v>
      </c>
    </row>
    <row r="457" spans="1:11" s="67" customFormat="1" ht="12.75">
      <c r="A457" s="81" t="s">
        <v>161</v>
      </c>
      <c r="B457" s="82"/>
      <c r="C457" s="83" t="s">
        <v>93</v>
      </c>
      <c r="D457" s="84"/>
      <c r="E457" s="85"/>
      <c r="F457" s="86"/>
      <c r="G457" s="86"/>
      <c r="H457" s="87"/>
      <c r="J457" s="68"/>
      <c r="K457" s="68"/>
    </row>
    <row r="458" spans="1:8" ht="12.75">
      <c r="A458" s="88"/>
      <c r="B458" s="95"/>
      <c r="C458" s="90" t="s">
        <v>223</v>
      </c>
      <c r="D458" s="91"/>
      <c r="E458" s="92"/>
      <c r="F458" s="93"/>
      <c r="G458" s="93"/>
      <c r="H458" s="94"/>
    </row>
    <row r="459" spans="1:8" ht="12.75">
      <c r="A459" s="88"/>
      <c r="B459" s="112" t="s">
        <v>155</v>
      </c>
      <c r="C459" s="96" t="s">
        <v>101</v>
      </c>
      <c r="D459" s="91"/>
      <c r="E459" s="92"/>
      <c r="F459" s="93"/>
      <c r="G459" s="93"/>
      <c r="H459" s="94"/>
    </row>
    <row r="460" spans="1:11" s="6" customFormat="1" ht="12.75">
      <c r="A460" s="97"/>
      <c r="B460" s="98" t="s">
        <v>30</v>
      </c>
      <c r="C460" s="99" t="s">
        <v>207</v>
      </c>
      <c r="D460" s="100">
        <v>1</v>
      </c>
      <c r="E460" s="101" t="s">
        <v>12</v>
      </c>
      <c r="F460" s="186"/>
      <c r="G460" s="186"/>
      <c r="H460" s="103">
        <f aca="true" t="shared" si="20" ref="H460:H482">SUM(F460:G460)*D460</f>
        <v>0</v>
      </c>
      <c r="J460" s="10"/>
      <c r="K460" s="10"/>
    </row>
    <row r="461" spans="1:8" ht="12.75">
      <c r="A461" s="97"/>
      <c r="B461" s="98" t="s">
        <v>34</v>
      </c>
      <c r="C461" s="99" t="s">
        <v>52</v>
      </c>
      <c r="D461" s="104">
        <v>1</v>
      </c>
      <c r="E461" s="101" t="s">
        <v>13</v>
      </c>
      <c r="F461" s="186"/>
      <c r="G461" s="186"/>
      <c r="H461" s="103">
        <f t="shared" si="20"/>
        <v>0</v>
      </c>
    </row>
    <row r="462" spans="1:11" ht="12.75">
      <c r="A462" s="97"/>
      <c r="B462" s="98" t="s">
        <v>35</v>
      </c>
      <c r="C462" s="99" t="s">
        <v>29</v>
      </c>
      <c r="D462" s="100">
        <v>1</v>
      </c>
      <c r="E462" s="101" t="s">
        <v>13</v>
      </c>
      <c r="F462" s="186"/>
      <c r="G462" s="186"/>
      <c r="H462" s="103">
        <f t="shared" si="20"/>
        <v>0</v>
      </c>
      <c r="J462" s="10"/>
      <c r="K462" s="10"/>
    </row>
    <row r="463" spans="1:11" ht="12.75">
      <c r="A463" s="105"/>
      <c r="B463" s="106" t="s">
        <v>14</v>
      </c>
      <c r="C463" s="168" t="s">
        <v>44</v>
      </c>
      <c r="D463" s="108">
        <v>1</v>
      </c>
      <c r="E463" s="109" t="s">
        <v>13</v>
      </c>
      <c r="F463" s="187"/>
      <c r="G463" s="187"/>
      <c r="H463" s="110">
        <f t="shared" si="20"/>
        <v>0</v>
      </c>
      <c r="J463" s="10"/>
      <c r="K463" s="10"/>
    </row>
    <row r="464" spans="1:11" ht="25.5">
      <c r="A464" s="111"/>
      <c r="B464" s="112" t="s">
        <v>31</v>
      </c>
      <c r="C464" s="113" t="s">
        <v>23</v>
      </c>
      <c r="D464" s="114">
        <v>1</v>
      </c>
      <c r="E464" s="115" t="s">
        <v>15</v>
      </c>
      <c r="F464" s="188"/>
      <c r="G464" s="29"/>
      <c r="H464" s="117">
        <f t="shared" si="20"/>
        <v>0</v>
      </c>
      <c r="J464" s="10"/>
      <c r="K464" s="10"/>
    </row>
    <row r="465" spans="1:11" ht="12.75">
      <c r="A465" s="105"/>
      <c r="B465" s="106" t="s">
        <v>32</v>
      </c>
      <c r="C465" s="118" t="s">
        <v>24</v>
      </c>
      <c r="D465" s="91">
        <v>1</v>
      </c>
      <c r="E465" s="109" t="s">
        <v>15</v>
      </c>
      <c r="F465" s="187"/>
      <c r="G465" s="187"/>
      <c r="H465" s="110">
        <f t="shared" si="20"/>
        <v>0</v>
      </c>
      <c r="J465" s="10"/>
      <c r="K465" s="10"/>
    </row>
    <row r="466" spans="1:11" ht="12.75">
      <c r="A466" s="111"/>
      <c r="B466" s="98" t="s">
        <v>49</v>
      </c>
      <c r="C466" s="99" t="s">
        <v>25</v>
      </c>
      <c r="D466" s="104">
        <v>1</v>
      </c>
      <c r="E466" s="101" t="s">
        <v>15</v>
      </c>
      <c r="F466" s="186"/>
      <c r="G466" s="186"/>
      <c r="H466" s="103">
        <f t="shared" si="20"/>
        <v>0</v>
      </c>
      <c r="J466" s="10"/>
      <c r="K466" s="10"/>
    </row>
    <row r="467" spans="1:11" ht="25.5">
      <c r="A467" s="111"/>
      <c r="B467" s="112" t="s">
        <v>50</v>
      </c>
      <c r="C467" s="119" t="s">
        <v>45</v>
      </c>
      <c r="D467" s="120">
        <v>1</v>
      </c>
      <c r="E467" s="115" t="s">
        <v>15</v>
      </c>
      <c r="F467" s="29"/>
      <c r="G467" s="29"/>
      <c r="H467" s="117">
        <f t="shared" si="20"/>
        <v>0</v>
      </c>
      <c r="J467" s="10"/>
      <c r="K467" s="10"/>
    </row>
    <row r="468" spans="1:11" ht="12.75">
      <c r="A468" s="111"/>
      <c r="B468" s="98" t="s">
        <v>51</v>
      </c>
      <c r="C468" s="99" t="s">
        <v>46</v>
      </c>
      <c r="D468" s="104">
        <v>1</v>
      </c>
      <c r="E468" s="89" t="s">
        <v>15</v>
      </c>
      <c r="F468" s="28"/>
      <c r="G468" s="28"/>
      <c r="H468" s="103">
        <f t="shared" si="20"/>
        <v>0</v>
      </c>
      <c r="J468" s="10"/>
      <c r="K468" s="10"/>
    </row>
    <row r="469" spans="1:11" ht="12.75">
      <c r="A469" s="111"/>
      <c r="B469" s="98" t="s">
        <v>54</v>
      </c>
      <c r="C469" s="99" t="s">
        <v>47</v>
      </c>
      <c r="D469" s="104">
        <v>1</v>
      </c>
      <c r="E469" s="101" t="s">
        <v>15</v>
      </c>
      <c r="F469" s="189"/>
      <c r="G469" s="189"/>
      <c r="H469" s="103">
        <f t="shared" si="20"/>
        <v>0</v>
      </c>
      <c r="J469" s="10"/>
      <c r="K469" s="10"/>
    </row>
    <row r="470" spans="1:8" s="5" customFormat="1" ht="12.75">
      <c r="A470" s="97"/>
      <c r="B470" s="98" t="s">
        <v>55</v>
      </c>
      <c r="C470" s="99" t="s">
        <v>16</v>
      </c>
      <c r="D470" s="100">
        <v>1</v>
      </c>
      <c r="E470" s="101" t="s">
        <v>15</v>
      </c>
      <c r="F470" s="186"/>
      <c r="G470" s="186"/>
      <c r="H470" s="103">
        <f t="shared" si="20"/>
        <v>0</v>
      </c>
    </row>
    <row r="471" spans="1:8" s="3" customFormat="1" ht="12.75">
      <c r="A471" s="111"/>
      <c r="B471" s="98" t="s">
        <v>56</v>
      </c>
      <c r="C471" s="99" t="s">
        <v>26</v>
      </c>
      <c r="D471" s="104">
        <v>1</v>
      </c>
      <c r="E471" s="89" t="s">
        <v>15</v>
      </c>
      <c r="F471" s="186"/>
      <c r="G471" s="186"/>
      <c r="H471" s="103">
        <f t="shared" si="20"/>
        <v>0</v>
      </c>
    </row>
    <row r="472" spans="1:8" s="3" customFormat="1" ht="12.75">
      <c r="A472" s="111"/>
      <c r="B472" s="98" t="s">
        <v>57</v>
      </c>
      <c r="C472" s="121" t="s">
        <v>28</v>
      </c>
      <c r="D472" s="104">
        <v>1</v>
      </c>
      <c r="E472" s="122" t="s">
        <v>13</v>
      </c>
      <c r="F472" s="190"/>
      <c r="G472" s="190"/>
      <c r="H472" s="123">
        <f t="shared" si="20"/>
        <v>0</v>
      </c>
    </row>
    <row r="473" spans="1:8" s="5" customFormat="1" ht="12.75">
      <c r="A473" s="111"/>
      <c r="B473" s="98" t="s">
        <v>58</v>
      </c>
      <c r="C473" s="99" t="s">
        <v>27</v>
      </c>
      <c r="D473" s="104">
        <v>1</v>
      </c>
      <c r="E473" s="101" t="s">
        <v>13</v>
      </c>
      <c r="F473" s="186"/>
      <c r="G473" s="186"/>
      <c r="H473" s="103">
        <f t="shared" si="20"/>
        <v>0</v>
      </c>
    </row>
    <row r="474" spans="1:8" ht="12.75">
      <c r="A474" s="97"/>
      <c r="B474" s="98" t="s">
        <v>59</v>
      </c>
      <c r="C474" s="99" t="s">
        <v>43</v>
      </c>
      <c r="D474" s="100">
        <v>1</v>
      </c>
      <c r="E474" s="101" t="s">
        <v>13</v>
      </c>
      <c r="F474" s="191"/>
      <c r="G474" s="186"/>
      <c r="H474" s="103">
        <f t="shared" si="20"/>
        <v>0</v>
      </c>
    </row>
    <row r="475" spans="1:8" ht="12.75">
      <c r="A475" s="97"/>
      <c r="B475" s="98" t="s">
        <v>60</v>
      </c>
      <c r="C475" s="99" t="s">
        <v>74</v>
      </c>
      <c r="D475" s="100">
        <v>1</v>
      </c>
      <c r="E475" s="101" t="s">
        <v>15</v>
      </c>
      <c r="F475" s="186"/>
      <c r="G475" s="186"/>
      <c r="H475" s="103">
        <f t="shared" si="20"/>
        <v>0</v>
      </c>
    </row>
    <row r="476" spans="1:8" ht="12.75">
      <c r="A476" s="97"/>
      <c r="B476" s="98" t="s">
        <v>61</v>
      </c>
      <c r="C476" s="99" t="s">
        <v>73</v>
      </c>
      <c r="D476" s="100">
        <v>1</v>
      </c>
      <c r="E476" s="101" t="s">
        <v>15</v>
      </c>
      <c r="F476" s="186"/>
      <c r="G476" s="186"/>
      <c r="H476" s="103">
        <f t="shared" si="20"/>
        <v>0</v>
      </c>
    </row>
    <row r="477" spans="1:11" s="6" customFormat="1" ht="12.75" customHeight="1">
      <c r="A477" s="124"/>
      <c r="B477" s="106" t="s">
        <v>62</v>
      </c>
      <c r="C477" s="118" t="s">
        <v>75</v>
      </c>
      <c r="D477" s="108">
        <v>1</v>
      </c>
      <c r="E477" s="109" t="s">
        <v>15</v>
      </c>
      <c r="F477" s="187"/>
      <c r="G477" s="187"/>
      <c r="H477" s="110">
        <f t="shared" si="20"/>
        <v>0</v>
      </c>
      <c r="J477" s="25"/>
      <c r="K477" s="25"/>
    </row>
    <row r="478" spans="1:8" ht="12.75">
      <c r="A478" s="97"/>
      <c r="B478" s="98" t="s">
        <v>63</v>
      </c>
      <c r="C478" s="99" t="s">
        <v>22</v>
      </c>
      <c r="D478" s="104">
        <v>1</v>
      </c>
      <c r="E478" s="101" t="s">
        <v>15</v>
      </c>
      <c r="F478" s="186"/>
      <c r="G478" s="186"/>
      <c r="H478" s="103">
        <f t="shared" si="20"/>
        <v>0</v>
      </c>
    </row>
    <row r="479" spans="1:11" s="6" customFormat="1" ht="12.75">
      <c r="A479" s="97"/>
      <c r="B479" s="98" t="s">
        <v>64</v>
      </c>
      <c r="C479" s="99" t="s">
        <v>17</v>
      </c>
      <c r="D479" s="100">
        <v>1</v>
      </c>
      <c r="E479" s="101" t="s">
        <v>15</v>
      </c>
      <c r="F479" s="186"/>
      <c r="G479" s="186"/>
      <c r="H479" s="103">
        <f t="shared" si="20"/>
        <v>0</v>
      </c>
      <c r="J479" s="25"/>
      <c r="K479" s="25"/>
    </row>
    <row r="480" spans="1:8" ht="12.75">
      <c r="A480" s="97"/>
      <c r="B480" s="98" t="s">
        <v>65</v>
      </c>
      <c r="C480" s="125" t="s">
        <v>78</v>
      </c>
      <c r="D480" s="126">
        <v>1</v>
      </c>
      <c r="E480" s="89" t="s">
        <v>15</v>
      </c>
      <c r="F480" s="28"/>
      <c r="G480" s="28"/>
      <c r="H480" s="103">
        <f t="shared" si="20"/>
        <v>0</v>
      </c>
    </row>
    <row r="481" spans="1:8" ht="12.75">
      <c r="A481" s="97"/>
      <c r="B481" s="98" t="s">
        <v>66</v>
      </c>
      <c r="C481" s="125" t="s">
        <v>79</v>
      </c>
      <c r="D481" s="126">
        <v>1</v>
      </c>
      <c r="E481" s="89" t="s">
        <v>15</v>
      </c>
      <c r="F481" s="28"/>
      <c r="G481" s="28"/>
      <c r="H481" s="103">
        <f t="shared" si="20"/>
        <v>0</v>
      </c>
    </row>
    <row r="482" spans="1:8" ht="12.75">
      <c r="A482" s="97"/>
      <c r="B482" s="98" t="s">
        <v>67</v>
      </c>
      <c r="C482" s="99" t="s">
        <v>80</v>
      </c>
      <c r="D482" s="127">
        <v>1</v>
      </c>
      <c r="E482" s="101" t="s">
        <v>15</v>
      </c>
      <c r="F482" s="186"/>
      <c r="G482" s="186"/>
      <c r="H482" s="103">
        <f t="shared" si="20"/>
        <v>0</v>
      </c>
    </row>
    <row r="483" spans="1:8" ht="12.75">
      <c r="A483" s="111"/>
      <c r="B483" s="98" t="s">
        <v>68</v>
      </c>
      <c r="C483" s="99" t="s">
        <v>21</v>
      </c>
      <c r="D483" s="100">
        <v>1</v>
      </c>
      <c r="E483" s="101" t="s">
        <v>117</v>
      </c>
      <c r="F483" s="186"/>
      <c r="G483" s="186"/>
      <c r="H483" s="103">
        <f aca="true" t="shared" si="21" ref="H483:H488">SUM(F483:G483)*D483</f>
        <v>0</v>
      </c>
    </row>
    <row r="484" spans="1:8" ht="12.75">
      <c r="A484" s="97"/>
      <c r="B484" s="98" t="s">
        <v>69</v>
      </c>
      <c r="C484" s="99" t="s">
        <v>39</v>
      </c>
      <c r="D484" s="100">
        <v>1</v>
      </c>
      <c r="E484" s="101" t="s">
        <v>13</v>
      </c>
      <c r="F484" s="191"/>
      <c r="G484" s="186"/>
      <c r="H484" s="103">
        <f t="shared" si="21"/>
        <v>0</v>
      </c>
    </row>
    <row r="485" spans="1:8" ht="12.75">
      <c r="A485" s="97"/>
      <c r="B485" s="98" t="s">
        <v>70</v>
      </c>
      <c r="C485" s="99" t="s">
        <v>40</v>
      </c>
      <c r="D485" s="100">
        <v>1</v>
      </c>
      <c r="E485" s="101" t="s">
        <v>15</v>
      </c>
      <c r="F485" s="186"/>
      <c r="G485" s="186"/>
      <c r="H485" s="103">
        <f t="shared" si="21"/>
        <v>0</v>
      </c>
    </row>
    <row r="486" spans="1:8" ht="12.75">
      <c r="A486" s="105"/>
      <c r="B486" s="106" t="s">
        <v>71</v>
      </c>
      <c r="C486" s="118" t="s">
        <v>76</v>
      </c>
      <c r="D486" s="128">
        <v>1</v>
      </c>
      <c r="E486" s="92" t="s">
        <v>15</v>
      </c>
      <c r="F486" s="192"/>
      <c r="G486" s="187"/>
      <c r="H486" s="110">
        <f t="shared" si="21"/>
        <v>0</v>
      </c>
    </row>
    <row r="487" spans="1:8" ht="12.75">
      <c r="A487" s="97"/>
      <c r="B487" s="98" t="s">
        <v>72</v>
      </c>
      <c r="C487" s="99" t="s">
        <v>41</v>
      </c>
      <c r="D487" s="100">
        <v>1</v>
      </c>
      <c r="E487" s="101" t="s">
        <v>42</v>
      </c>
      <c r="F487" s="186"/>
      <c r="G487" s="186"/>
      <c r="H487" s="103">
        <f t="shared" si="21"/>
        <v>0</v>
      </c>
    </row>
    <row r="488" spans="1:8" ht="12.75">
      <c r="A488" s="111"/>
      <c r="B488" s="98" t="s">
        <v>81</v>
      </c>
      <c r="C488" s="99" t="s">
        <v>53</v>
      </c>
      <c r="D488" s="129">
        <v>1</v>
      </c>
      <c r="E488" s="92" t="s">
        <v>15</v>
      </c>
      <c r="F488" s="191"/>
      <c r="G488" s="186"/>
      <c r="H488" s="103">
        <f t="shared" si="21"/>
        <v>0</v>
      </c>
    </row>
    <row r="489" spans="1:8" ht="12.75">
      <c r="A489" s="111"/>
      <c r="B489" s="98" t="s">
        <v>82</v>
      </c>
      <c r="C489" s="99" t="s">
        <v>36</v>
      </c>
      <c r="D489" s="100" t="s">
        <v>10</v>
      </c>
      <c r="E489" s="101"/>
      <c r="F489" s="102"/>
      <c r="G489" s="102"/>
      <c r="H489" s="103" t="s">
        <v>10</v>
      </c>
    </row>
    <row r="490" spans="1:8" ht="12.75">
      <c r="A490" s="111"/>
      <c r="B490" s="130" t="s">
        <v>84</v>
      </c>
      <c r="C490" s="99" t="s">
        <v>37</v>
      </c>
      <c r="D490" s="100">
        <v>1</v>
      </c>
      <c r="E490" s="101" t="s">
        <v>38</v>
      </c>
      <c r="F490" s="186"/>
      <c r="G490" s="186"/>
      <c r="H490" s="103">
        <f>SUM(F490:G490)*D490</f>
        <v>0</v>
      </c>
    </row>
    <row r="491" spans="1:11" s="6" customFormat="1" ht="38.25">
      <c r="A491" s="111"/>
      <c r="B491" s="112" t="s">
        <v>83</v>
      </c>
      <c r="C491" s="131" t="s">
        <v>77</v>
      </c>
      <c r="D491" s="120">
        <v>1</v>
      </c>
      <c r="E491" s="115" t="s">
        <v>15</v>
      </c>
      <c r="F491" s="188"/>
      <c r="G491" s="188"/>
      <c r="H491" s="117">
        <f>SUM(F491:G491)*D491</f>
        <v>0</v>
      </c>
      <c r="J491" s="25"/>
      <c r="K491" s="25"/>
    </row>
    <row r="492" spans="1:8" ht="12.75">
      <c r="A492" s="111"/>
      <c r="B492" s="112" t="s">
        <v>85</v>
      </c>
      <c r="C492" s="132" t="s">
        <v>88</v>
      </c>
      <c r="D492" s="100">
        <v>1</v>
      </c>
      <c r="E492" s="115" t="s">
        <v>15</v>
      </c>
      <c r="F492" s="186"/>
      <c r="G492" s="186"/>
      <c r="H492" s="103">
        <f>SUM(F492:G492)*D492</f>
        <v>0</v>
      </c>
    </row>
    <row r="493" spans="1:8" ht="12.75">
      <c r="A493" s="111"/>
      <c r="B493" s="112" t="s">
        <v>89</v>
      </c>
      <c r="C493" s="134" t="s">
        <v>96</v>
      </c>
      <c r="D493" s="135">
        <v>1</v>
      </c>
      <c r="E493" s="92" t="s">
        <v>13</v>
      </c>
      <c r="F493" s="193"/>
      <c r="G493" s="193"/>
      <c r="H493" s="117">
        <f>(F493+G493)*D493</f>
        <v>0</v>
      </c>
    </row>
    <row r="494" spans="1:8" ht="12.75">
      <c r="A494" s="111"/>
      <c r="B494" s="112" t="s">
        <v>97</v>
      </c>
      <c r="C494" s="8" t="s">
        <v>99</v>
      </c>
      <c r="D494" s="135">
        <v>1</v>
      </c>
      <c r="E494" s="92" t="s">
        <v>15</v>
      </c>
      <c r="F494" s="193"/>
      <c r="G494" s="193"/>
      <c r="H494" s="117">
        <f>(F494+G494)*D494</f>
        <v>0</v>
      </c>
    </row>
    <row r="495" spans="1:8" ht="12.75">
      <c r="A495" s="111"/>
      <c r="B495" s="112" t="s">
        <v>98</v>
      </c>
      <c r="C495" s="132" t="s">
        <v>48</v>
      </c>
      <c r="D495" s="100">
        <v>1</v>
      </c>
      <c r="E495" s="89" t="s">
        <v>13</v>
      </c>
      <c r="F495" s="186"/>
      <c r="G495" s="186"/>
      <c r="H495" s="103">
        <f>SUM(F495:G495)*D495</f>
        <v>0</v>
      </c>
    </row>
    <row r="496" spans="1:8" ht="12.75" customHeight="1">
      <c r="A496" s="88"/>
      <c r="B496" s="95"/>
      <c r="C496" s="136" t="s">
        <v>102</v>
      </c>
      <c r="D496" s="104"/>
      <c r="E496" s="89"/>
      <c r="F496" s="137">
        <f>SUMPRODUCT(F460:F495,D460:D495)</f>
        <v>0</v>
      </c>
      <c r="G496" s="137">
        <f>SUMPRODUCT(G460:G495,D460:D495)</f>
        <v>0</v>
      </c>
      <c r="H496" s="138">
        <f>SUM(H460:H495)</f>
        <v>0</v>
      </c>
    </row>
    <row r="497" spans="1:8" ht="12.75">
      <c r="A497" s="111"/>
      <c r="B497" s="139" t="s">
        <v>103</v>
      </c>
      <c r="C497" s="96" t="s">
        <v>104</v>
      </c>
      <c r="D497" s="140"/>
      <c r="E497" s="141"/>
      <c r="F497" s="141"/>
      <c r="G497" s="141"/>
      <c r="H497" s="142"/>
    </row>
    <row r="498" spans="1:8" ht="12.75">
      <c r="A498" s="111"/>
      <c r="B498" s="139" t="s">
        <v>105</v>
      </c>
      <c r="C498" s="7" t="s">
        <v>106</v>
      </c>
      <c r="D498" s="120">
        <v>1</v>
      </c>
      <c r="E498" s="115" t="s">
        <v>15</v>
      </c>
      <c r="F498" s="116" t="s">
        <v>107</v>
      </c>
      <c r="G498" s="188"/>
      <c r="H498" s="117">
        <f>SUM(F498:G498)*D498</f>
        <v>0</v>
      </c>
    </row>
    <row r="499" spans="1:8" ht="12.75">
      <c r="A499" s="111"/>
      <c r="B499" s="139" t="s">
        <v>108</v>
      </c>
      <c r="C499" s="8" t="s">
        <v>109</v>
      </c>
      <c r="D499" s="120">
        <v>1</v>
      </c>
      <c r="E499" s="115" t="s">
        <v>15</v>
      </c>
      <c r="F499" s="116" t="s">
        <v>107</v>
      </c>
      <c r="G499" s="188"/>
      <c r="H499" s="117">
        <f>SUM(F499:G499)*D499</f>
        <v>0</v>
      </c>
    </row>
    <row r="500" spans="1:8" ht="12.75">
      <c r="A500" s="111"/>
      <c r="B500" s="139" t="s">
        <v>110</v>
      </c>
      <c r="C500" s="9" t="s">
        <v>111</v>
      </c>
      <c r="D500" s="120">
        <v>1</v>
      </c>
      <c r="E500" s="115" t="s">
        <v>15</v>
      </c>
      <c r="F500" s="116" t="s">
        <v>107</v>
      </c>
      <c r="G500" s="188"/>
      <c r="H500" s="117">
        <f aca="true" t="shared" si="22" ref="H500:H514">SUM(F500:G500)*D500</f>
        <v>0</v>
      </c>
    </row>
    <row r="501" spans="1:8" ht="12.75">
      <c r="A501" s="111"/>
      <c r="B501" s="139" t="s">
        <v>112</v>
      </c>
      <c r="C501" s="7" t="s">
        <v>113</v>
      </c>
      <c r="D501" s="120">
        <v>1</v>
      </c>
      <c r="E501" s="115" t="s">
        <v>15</v>
      </c>
      <c r="F501" s="116" t="s">
        <v>107</v>
      </c>
      <c r="G501" s="188"/>
      <c r="H501" s="117">
        <f t="shared" si="22"/>
        <v>0</v>
      </c>
    </row>
    <row r="502" spans="1:11" s="6" customFormat="1" ht="12.75">
      <c r="A502" s="111"/>
      <c r="B502" s="139" t="s">
        <v>114</v>
      </c>
      <c r="C502" s="143" t="s">
        <v>115</v>
      </c>
      <c r="D502" s="120">
        <v>1</v>
      </c>
      <c r="E502" s="115" t="s">
        <v>15</v>
      </c>
      <c r="F502" s="116" t="s">
        <v>107</v>
      </c>
      <c r="G502" s="29"/>
      <c r="H502" s="117">
        <f t="shared" si="22"/>
        <v>0</v>
      </c>
      <c r="J502" s="25"/>
      <c r="K502" s="25"/>
    </row>
    <row r="503" spans="1:8" ht="25.5">
      <c r="A503" s="111"/>
      <c r="B503" s="139" t="s">
        <v>116</v>
      </c>
      <c r="C503" s="7" t="s">
        <v>176</v>
      </c>
      <c r="D503" s="114">
        <v>1</v>
      </c>
      <c r="E503" s="115" t="s">
        <v>117</v>
      </c>
      <c r="F503" s="188"/>
      <c r="G503" s="188"/>
      <c r="H503" s="117">
        <f t="shared" si="22"/>
        <v>0</v>
      </c>
    </row>
    <row r="504" spans="1:8" ht="12.75">
      <c r="A504" s="111"/>
      <c r="B504" s="139" t="s">
        <v>118</v>
      </c>
      <c r="C504" s="7" t="s">
        <v>182</v>
      </c>
      <c r="D504" s="114">
        <v>1</v>
      </c>
      <c r="E504" s="115" t="s">
        <v>117</v>
      </c>
      <c r="F504" s="188"/>
      <c r="G504" s="188"/>
      <c r="H504" s="117">
        <f t="shared" si="22"/>
        <v>0</v>
      </c>
    </row>
    <row r="505" spans="1:8" ht="12.75">
      <c r="A505" s="111"/>
      <c r="B505" s="139" t="s">
        <v>119</v>
      </c>
      <c r="C505" s="119" t="s">
        <v>120</v>
      </c>
      <c r="D505" s="120">
        <v>1</v>
      </c>
      <c r="E505" s="115" t="s">
        <v>117</v>
      </c>
      <c r="F505" s="188"/>
      <c r="G505" s="29"/>
      <c r="H505" s="117">
        <f t="shared" si="22"/>
        <v>0</v>
      </c>
    </row>
    <row r="506" spans="1:8" ht="12.75">
      <c r="A506" s="111"/>
      <c r="B506" s="139" t="s">
        <v>121</v>
      </c>
      <c r="C506" s="119" t="s">
        <v>122</v>
      </c>
      <c r="D506" s="114">
        <v>1</v>
      </c>
      <c r="E506" s="115" t="s">
        <v>117</v>
      </c>
      <c r="F506" s="188"/>
      <c r="G506" s="29"/>
      <c r="H506" s="117">
        <f t="shared" si="22"/>
        <v>0</v>
      </c>
    </row>
    <row r="507" spans="1:8" ht="51">
      <c r="A507" s="111"/>
      <c r="B507" s="139" t="s">
        <v>123</v>
      </c>
      <c r="C507" s="7" t="s">
        <v>180</v>
      </c>
      <c r="D507" s="144">
        <v>1</v>
      </c>
      <c r="E507" s="145" t="s">
        <v>42</v>
      </c>
      <c r="F507" s="188"/>
      <c r="G507" s="194"/>
      <c r="H507" s="147">
        <f t="shared" si="22"/>
        <v>0</v>
      </c>
    </row>
    <row r="508" spans="1:8" ht="66" customHeight="1">
      <c r="A508" s="148"/>
      <c r="B508" s="139" t="s">
        <v>124</v>
      </c>
      <c r="C508" s="9" t="s">
        <v>181</v>
      </c>
      <c r="D508" s="120">
        <v>1</v>
      </c>
      <c r="E508" s="145" t="s">
        <v>42</v>
      </c>
      <c r="F508" s="188"/>
      <c r="G508" s="188"/>
      <c r="H508" s="117">
        <f t="shared" si="22"/>
        <v>0</v>
      </c>
    </row>
    <row r="509" spans="1:8" ht="38.25">
      <c r="A509" s="148"/>
      <c r="B509" s="139" t="s">
        <v>125</v>
      </c>
      <c r="C509" s="119" t="s">
        <v>126</v>
      </c>
      <c r="D509" s="120">
        <v>1</v>
      </c>
      <c r="E509" s="115" t="s">
        <v>15</v>
      </c>
      <c r="F509" s="188"/>
      <c r="G509" s="188"/>
      <c r="H509" s="117">
        <f t="shared" si="22"/>
        <v>0</v>
      </c>
    </row>
    <row r="510" spans="1:8" ht="51">
      <c r="A510" s="148"/>
      <c r="B510" s="139" t="s">
        <v>127</v>
      </c>
      <c r="C510" s="119" t="s">
        <v>128</v>
      </c>
      <c r="D510" s="114">
        <v>1</v>
      </c>
      <c r="E510" s="141" t="s">
        <v>117</v>
      </c>
      <c r="F510" s="195"/>
      <c r="G510" s="195"/>
      <c r="H510" s="149">
        <f t="shared" si="22"/>
        <v>0</v>
      </c>
    </row>
    <row r="511" spans="1:8" ht="25.5">
      <c r="A511" s="148"/>
      <c r="B511" s="139" t="s">
        <v>129</v>
      </c>
      <c r="C511" s="9" t="s">
        <v>130</v>
      </c>
      <c r="D511" s="114">
        <v>1</v>
      </c>
      <c r="E511" s="141" t="s">
        <v>117</v>
      </c>
      <c r="F511" s="116" t="s">
        <v>107</v>
      </c>
      <c r="G511" s="188"/>
      <c r="H511" s="117">
        <f t="shared" si="22"/>
        <v>0</v>
      </c>
    </row>
    <row r="512" spans="1:8" s="5" customFormat="1" ht="12.75">
      <c r="A512" s="148"/>
      <c r="B512" s="139" t="s">
        <v>131</v>
      </c>
      <c r="C512" s="143" t="s">
        <v>132</v>
      </c>
      <c r="D512" s="120">
        <v>1</v>
      </c>
      <c r="E512" s="115" t="s">
        <v>15</v>
      </c>
      <c r="F512" s="196"/>
      <c r="G512" s="188"/>
      <c r="H512" s="117">
        <f t="shared" si="22"/>
        <v>0</v>
      </c>
    </row>
    <row r="513" spans="1:8" s="3" customFormat="1" ht="12.75">
      <c r="A513" s="148"/>
      <c r="B513" s="139" t="s">
        <v>133</v>
      </c>
      <c r="C513" s="8" t="s">
        <v>134</v>
      </c>
      <c r="D513" s="120">
        <v>1</v>
      </c>
      <c r="E513" s="115" t="s">
        <v>15</v>
      </c>
      <c r="F513" s="116" t="s">
        <v>107</v>
      </c>
      <c r="G513" s="188"/>
      <c r="H513" s="117">
        <f t="shared" si="22"/>
        <v>0</v>
      </c>
    </row>
    <row r="514" spans="1:8" s="3" customFormat="1" ht="25.5">
      <c r="A514" s="148"/>
      <c r="B514" s="139" t="s">
        <v>135</v>
      </c>
      <c r="C514" s="7" t="s">
        <v>136</v>
      </c>
      <c r="D514" s="120">
        <v>1</v>
      </c>
      <c r="E514" s="115" t="s">
        <v>15</v>
      </c>
      <c r="F514" s="188"/>
      <c r="G514" s="188"/>
      <c r="H514" s="117">
        <f t="shared" si="22"/>
        <v>0</v>
      </c>
    </row>
    <row r="515" spans="1:8" s="5" customFormat="1" ht="51">
      <c r="A515" s="148"/>
      <c r="B515" s="139" t="s">
        <v>137</v>
      </c>
      <c r="C515" s="119" t="s">
        <v>138</v>
      </c>
      <c r="D515" s="120">
        <v>1</v>
      </c>
      <c r="E515" s="141" t="s">
        <v>117</v>
      </c>
      <c r="F515" s="188"/>
      <c r="G515" s="188"/>
      <c r="H515" s="117">
        <f aca="true" t="shared" si="23" ref="H515:H523">SUM(F515:G515)*D515</f>
        <v>0</v>
      </c>
    </row>
    <row r="516" spans="1:8" ht="25.5">
      <c r="A516" s="148"/>
      <c r="B516" s="112" t="s">
        <v>139</v>
      </c>
      <c r="C516" s="9" t="s">
        <v>140</v>
      </c>
      <c r="D516" s="120">
        <v>1</v>
      </c>
      <c r="E516" s="141" t="s">
        <v>117</v>
      </c>
      <c r="F516" s="188"/>
      <c r="G516" s="188"/>
      <c r="H516" s="117">
        <f t="shared" si="23"/>
        <v>0</v>
      </c>
    </row>
    <row r="517" spans="1:8" ht="25.5">
      <c r="A517" s="148"/>
      <c r="B517" s="112" t="s">
        <v>141</v>
      </c>
      <c r="C517" s="7" t="s">
        <v>142</v>
      </c>
      <c r="D517" s="120">
        <v>1</v>
      </c>
      <c r="E517" s="141" t="s">
        <v>117</v>
      </c>
      <c r="F517" s="188"/>
      <c r="G517" s="188"/>
      <c r="H517" s="117">
        <f t="shared" si="23"/>
        <v>0</v>
      </c>
    </row>
    <row r="518" spans="1:8" ht="12.75">
      <c r="A518" s="148"/>
      <c r="B518" s="112" t="s">
        <v>143</v>
      </c>
      <c r="C518" s="151" t="s">
        <v>144</v>
      </c>
      <c r="D518" s="120">
        <v>1</v>
      </c>
      <c r="E518" s="115" t="s">
        <v>15</v>
      </c>
      <c r="F518" s="196"/>
      <c r="G518" s="188"/>
      <c r="H518" s="117">
        <f t="shared" si="23"/>
        <v>0</v>
      </c>
    </row>
    <row r="519" spans="1:11" s="6" customFormat="1" ht="12.75">
      <c r="A519" s="148"/>
      <c r="B519" s="112" t="s">
        <v>145</v>
      </c>
      <c r="C519" s="143" t="s">
        <v>146</v>
      </c>
      <c r="D519" s="120">
        <v>1</v>
      </c>
      <c r="E519" s="115" t="s">
        <v>15</v>
      </c>
      <c r="F519" s="116" t="s">
        <v>107</v>
      </c>
      <c r="G519" s="188"/>
      <c r="H519" s="117">
        <f t="shared" si="23"/>
        <v>0</v>
      </c>
      <c r="J519" s="25"/>
      <c r="K519" s="25"/>
    </row>
    <row r="520" spans="1:8" ht="25.5">
      <c r="A520" s="148"/>
      <c r="B520" s="112" t="s">
        <v>147</v>
      </c>
      <c r="C520" s="7" t="s">
        <v>148</v>
      </c>
      <c r="D520" s="120">
        <v>1</v>
      </c>
      <c r="E520" s="115" t="s">
        <v>15</v>
      </c>
      <c r="F520" s="188"/>
      <c r="G520" s="188"/>
      <c r="H520" s="117">
        <f t="shared" si="23"/>
        <v>0</v>
      </c>
    </row>
    <row r="521" spans="1:11" s="6" customFormat="1" ht="38.25">
      <c r="A521" s="148"/>
      <c r="B521" s="112" t="s">
        <v>149</v>
      </c>
      <c r="C521" s="119" t="s">
        <v>150</v>
      </c>
      <c r="D521" s="120">
        <v>1</v>
      </c>
      <c r="E521" s="141" t="s">
        <v>117</v>
      </c>
      <c r="F521" s="188"/>
      <c r="G521" s="188"/>
      <c r="H521" s="117">
        <f t="shared" si="23"/>
        <v>0</v>
      </c>
      <c r="J521" s="25"/>
      <c r="K521" s="25"/>
    </row>
    <row r="522" spans="1:8" ht="25.5">
      <c r="A522" s="148"/>
      <c r="B522" s="112" t="s">
        <v>151</v>
      </c>
      <c r="C522" s="7" t="s">
        <v>152</v>
      </c>
      <c r="D522" s="120">
        <v>1</v>
      </c>
      <c r="E522" s="141" t="s">
        <v>117</v>
      </c>
      <c r="F522" s="150" t="s">
        <v>107</v>
      </c>
      <c r="G522" s="188"/>
      <c r="H522" s="117">
        <f t="shared" si="23"/>
        <v>0</v>
      </c>
    </row>
    <row r="523" spans="1:8" ht="38.25">
      <c r="A523" s="148"/>
      <c r="B523" s="141" t="s">
        <v>153</v>
      </c>
      <c r="C523" s="7" t="s">
        <v>154</v>
      </c>
      <c r="D523" s="120">
        <v>1</v>
      </c>
      <c r="E523" s="141" t="s">
        <v>117</v>
      </c>
      <c r="F523" s="188"/>
      <c r="G523" s="188"/>
      <c r="H523" s="117">
        <f t="shared" si="23"/>
        <v>0</v>
      </c>
    </row>
    <row r="524" spans="1:8" ht="12.75">
      <c r="A524" s="148"/>
      <c r="B524" s="30" t="s">
        <v>165</v>
      </c>
      <c r="C524" s="33" t="s">
        <v>167</v>
      </c>
      <c r="D524" s="31">
        <v>1</v>
      </c>
      <c r="E524" s="32" t="s">
        <v>117</v>
      </c>
      <c r="F524" s="194"/>
      <c r="G524" s="194"/>
      <c r="H524" s="152">
        <f>SUM(F524,G524)*D524</f>
        <v>0</v>
      </c>
    </row>
    <row r="525" spans="1:9" ht="12.75" customHeight="1">
      <c r="A525" s="148"/>
      <c r="B525" s="30" t="s">
        <v>166</v>
      </c>
      <c r="C525" s="33" t="s">
        <v>168</v>
      </c>
      <c r="D525" s="31">
        <v>1</v>
      </c>
      <c r="E525" s="32" t="s">
        <v>117</v>
      </c>
      <c r="F525" s="194"/>
      <c r="G525" s="194"/>
      <c r="H525" s="152">
        <f>SUM(F525,G525)*D525</f>
        <v>0</v>
      </c>
      <c r="I525" s="1"/>
    </row>
    <row r="526" spans="1:9" ht="12.75" customHeight="1">
      <c r="A526" s="148"/>
      <c r="B526" s="30" t="s">
        <v>252</v>
      </c>
      <c r="C526" s="33" t="s">
        <v>253</v>
      </c>
      <c r="D526" s="31">
        <v>1</v>
      </c>
      <c r="E526" s="32" t="s">
        <v>117</v>
      </c>
      <c r="F526" s="146" t="s">
        <v>107</v>
      </c>
      <c r="G526" s="194"/>
      <c r="H526" s="152">
        <f>SUM(F526,G526)*D526</f>
        <v>0</v>
      </c>
      <c r="I526" s="1"/>
    </row>
    <row r="527" spans="1:8" ht="12.75">
      <c r="A527" s="153"/>
      <c r="B527" s="32">
        <v>3</v>
      </c>
      <c r="C527" s="7" t="s">
        <v>184</v>
      </c>
      <c r="D527" s="7"/>
      <c r="E527" s="32"/>
      <c r="F527" s="32"/>
      <c r="G527" s="32"/>
      <c r="H527" s="154"/>
    </row>
    <row r="528" spans="1:8" ht="25.5">
      <c r="A528" s="148"/>
      <c r="B528" s="32" t="s">
        <v>190</v>
      </c>
      <c r="C528" s="7" t="s">
        <v>185</v>
      </c>
      <c r="D528" s="7"/>
      <c r="E528" s="32"/>
      <c r="F528" s="32"/>
      <c r="G528" s="32"/>
      <c r="H528" s="154"/>
    </row>
    <row r="529" spans="1:8" ht="12.75">
      <c r="A529" s="153"/>
      <c r="B529" s="32" t="s">
        <v>191</v>
      </c>
      <c r="C529" s="7" t="s">
        <v>213</v>
      </c>
      <c r="D529" s="155">
        <v>1</v>
      </c>
      <c r="E529" s="156" t="s">
        <v>15</v>
      </c>
      <c r="F529" s="197"/>
      <c r="G529" s="197"/>
      <c r="H529" s="157">
        <f>SUM(F529:G529)*D529</f>
        <v>0</v>
      </c>
    </row>
    <row r="530" spans="1:8" ht="12.75">
      <c r="A530" s="158"/>
      <c r="B530" s="32" t="s">
        <v>192</v>
      </c>
      <c r="C530" s="7" t="s">
        <v>214</v>
      </c>
      <c r="D530" s="155">
        <v>1</v>
      </c>
      <c r="E530" s="156" t="s">
        <v>15</v>
      </c>
      <c r="F530" s="197"/>
      <c r="G530" s="197"/>
      <c r="H530" s="157">
        <f>SUM(F530:G530)*D530</f>
        <v>0</v>
      </c>
    </row>
    <row r="531" spans="1:8" ht="12.75">
      <c r="A531" s="158"/>
      <c r="B531" s="32" t="s">
        <v>205</v>
      </c>
      <c r="C531" s="7" t="s">
        <v>206</v>
      </c>
      <c r="D531" s="155">
        <v>1</v>
      </c>
      <c r="E531" s="156" t="s">
        <v>15</v>
      </c>
      <c r="F531" s="156" t="s">
        <v>107</v>
      </c>
      <c r="G531" s="197"/>
      <c r="H531" s="157">
        <f>G531*D531</f>
        <v>0</v>
      </c>
    </row>
    <row r="532" spans="1:8" s="1" customFormat="1" ht="12.75">
      <c r="A532" s="159"/>
      <c r="B532" s="32">
        <v>4</v>
      </c>
      <c r="C532" s="7" t="s">
        <v>186</v>
      </c>
      <c r="D532" s="155"/>
      <c r="E532" s="156"/>
      <c r="F532" s="156"/>
      <c r="G532" s="156"/>
      <c r="H532" s="157"/>
    </row>
    <row r="533" spans="1:8" s="1" customFormat="1" ht="12.75">
      <c r="A533" s="159"/>
      <c r="B533" s="32" t="s">
        <v>193</v>
      </c>
      <c r="C533" s="7" t="s">
        <v>187</v>
      </c>
      <c r="D533" s="155"/>
      <c r="E533" s="156"/>
      <c r="F533" s="156"/>
      <c r="G533" s="156"/>
      <c r="H533" s="157"/>
    </row>
    <row r="534" spans="1:11" s="6" customFormat="1" ht="38.25" customHeight="1">
      <c r="A534" s="153"/>
      <c r="B534" s="32" t="s">
        <v>194</v>
      </c>
      <c r="C534" s="7" t="s">
        <v>215</v>
      </c>
      <c r="D534" s="155"/>
      <c r="E534" s="156"/>
      <c r="F534" s="156"/>
      <c r="G534" s="156"/>
      <c r="H534" s="157"/>
      <c r="J534" s="25"/>
      <c r="K534" s="25"/>
    </row>
    <row r="535" spans="1:8" ht="12.75" customHeight="1">
      <c r="A535" s="153"/>
      <c r="B535" s="32" t="s">
        <v>195</v>
      </c>
      <c r="C535" s="7" t="s">
        <v>212</v>
      </c>
      <c r="D535" s="155">
        <v>1</v>
      </c>
      <c r="E535" s="156" t="s">
        <v>15</v>
      </c>
      <c r="F535" s="197"/>
      <c r="G535" s="197"/>
      <c r="H535" s="157">
        <f>SUM(F535:G535)*D535</f>
        <v>0</v>
      </c>
    </row>
    <row r="536" spans="1:8" ht="12.75" customHeight="1">
      <c r="A536" s="153"/>
      <c r="B536" s="32" t="s">
        <v>196</v>
      </c>
      <c r="C536" s="7" t="s">
        <v>211</v>
      </c>
      <c r="D536" s="155">
        <v>1</v>
      </c>
      <c r="E536" s="156" t="s">
        <v>15</v>
      </c>
      <c r="F536" s="197"/>
      <c r="G536" s="197"/>
      <c r="H536" s="157">
        <f>SUM(F536:G536)*D536</f>
        <v>0</v>
      </c>
    </row>
    <row r="537" spans="1:8" ht="12.75" customHeight="1">
      <c r="A537" s="160"/>
      <c r="B537" s="32" t="s">
        <v>197</v>
      </c>
      <c r="C537" s="7" t="s">
        <v>210</v>
      </c>
      <c r="D537" s="155">
        <v>1</v>
      </c>
      <c r="E537" s="156" t="s">
        <v>15</v>
      </c>
      <c r="F537" s="197"/>
      <c r="G537" s="197"/>
      <c r="H537" s="157">
        <f>SUM(F537:G537)*D537</f>
        <v>0</v>
      </c>
    </row>
    <row r="538" spans="1:8" ht="12.75">
      <c r="A538" s="153"/>
      <c r="B538" s="32" t="s">
        <v>198</v>
      </c>
      <c r="C538" s="7" t="s">
        <v>188</v>
      </c>
      <c r="D538" s="155"/>
      <c r="E538" s="156"/>
      <c r="F538" s="156"/>
      <c r="G538" s="156"/>
      <c r="H538" s="157"/>
    </row>
    <row r="539" spans="1:8" ht="38.25" customHeight="1">
      <c r="A539" s="160"/>
      <c r="B539" s="32" t="s">
        <v>199</v>
      </c>
      <c r="C539" s="7" t="s">
        <v>215</v>
      </c>
      <c r="D539" s="155"/>
      <c r="E539" s="156"/>
      <c r="F539" s="156"/>
      <c r="G539" s="156"/>
      <c r="H539" s="157"/>
    </row>
    <row r="540" spans="1:8" ht="12.75" customHeight="1">
      <c r="A540" s="153"/>
      <c r="B540" s="32" t="s">
        <v>200</v>
      </c>
      <c r="C540" s="7" t="s">
        <v>212</v>
      </c>
      <c r="D540" s="155">
        <v>1</v>
      </c>
      <c r="E540" s="156" t="s">
        <v>15</v>
      </c>
      <c r="F540" s="197"/>
      <c r="G540" s="197"/>
      <c r="H540" s="157">
        <f>SUM(F540:G540)*D540</f>
        <v>0</v>
      </c>
    </row>
    <row r="541" spans="1:8" ht="12.75" customHeight="1">
      <c r="A541" s="153"/>
      <c r="B541" s="32" t="s">
        <v>201</v>
      </c>
      <c r="C541" s="7" t="s">
        <v>216</v>
      </c>
      <c r="D541" s="155">
        <v>1</v>
      </c>
      <c r="E541" s="156" t="s">
        <v>15</v>
      </c>
      <c r="F541" s="197"/>
      <c r="G541" s="197"/>
      <c r="H541" s="157">
        <f>SUM(F541:G541)*D541</f>
        <v>0</v>
      </c>
    </row>
    <row r="542" spans="1:8" ht="12.75">
      <c r="A542" s="153"/>
      <c r="B542" s="32" t="s">
        <v>202</v>
      </c>
      <c r="C542" s="7" t="s">
        <v>189</v>
      </c>
      <c r="D542" s="155"/>
      <c r="E542" s="156"/>
      <c r="F542" s="156"/>
      <c r="G542" s="156"/>
      <c r="H542" s="157"/>
    </row>
    <row r="543" spans="1:11" s="6" customFormat="1" ht="25.5">
      <c r="A543" s="153"/>
      <c r="B543" s="32" t="s">
        <v>203</v>
      </c>
      <c r="C543" s="7" t="s">
        <v>217</v>
      </c>
      <c r="D543" s="155">
        <v>1</v>
      </c>
      <c r="E543" s="156" t="s">
        <v>15</v>
      </c>
      <c r="F543" s="197"/>
      <c r="G543" s="197"/>
      <c r="H543" s="157">
        <f>SUM(F543:G543)*D543</f>
        <v>0</v>
      </c>
      <c r="J543" s="25"/>
      <c r="K543" s="25"/>
    </row>
    <row r="544" spans="1:8" ht="12.75">
      <c r="A544" s="148"/>
      <c r="B544" s="161"/>
      <c r="C544" s="136" t="s">
        <v>204</v>
      </c>
      <c r="D544" s="114"/>
      <c r="E544" s="141"/>
      <c r="F544" s="162">
        <f>SUMPRODUCT(F498:F543,D498:D543)</f>
        <v>0</v>
      </c>
      <c r="G544" s="162">
        <f>SUMPRODUCT(G498:G543,D498:D543)</f>
        <v>0</v>
      </c>
      <c r="H544" s="163">
        <f>SUM(H498:H543)</f>
        <v>0</v>
      </c>
    </row>
    <row r="545" spans="1:11" s="6" customFormat="1" ht="12.75">
      <c r="A545" s="148"/>
      <c r="B545" s="89"/>
      <c r="C545" s="169" t="s">
        <v>232</v>
      </c>
      <c r="D545" s="170"/>
      <c r="E545" s="89"/>
      <c r="F545" s="166">
        <f>F544+F496</f>
        <v>0</v>
      </c>
      <c r="G545" s="166">
        <f>G544+G496</f>
        <v>0</v>
      </c>
      <c r="H545" s="175">
        <f>H544+H496</f>
        <v>0</v>
      </c>
      <c r="J545" s="10"/>
      <c r="K545" s="10"/>
    </row>
    <row r="546" spans="1:11" s="67" customFormat="1" ht="12.75">
      <c r="A546" s="81" t="s">
        <v>162</v>
      </c>
      <c r="B546" s="82"/>
      <c r="C546" s="83" t="s">
        <v>94</v>
      </c>
      <c r="D546" s="84"/>
      <c r="E546" s="85"/>
      <c r="F546" s="86"/>
      <c r="G546" s="86"/>
      <c r="H546" s="87"/>
      <c r="J546" s="68"/>
      <c r="K546" s="68"/>
    </row>
    <row r="547" spans="1:8" ht="12.75">
      <c r="A547" s="88"/>
      <c r="B547" s="95"/>
      <c r="C547" s="90" t="s">
        <v>224</v>
      </c>
      <c r="D547" s="91"/>
      <c r="E547" s="92"/>
      <c r="F547" s="93"/>
      <c r="G547" s="93"/>
      <c r="H547" s="94"/>
    </row>
    <row r="548" spans="1:8" ht="12.75">
      <c r="A548" s="88"/>
      <c r="B548" s="112" t="s">
        <v>155</v>
      </c>
      <c r="C548" s="96" t="s">
        <v>101</v>
      </c>
      <c r="D548" s="91"/>
      <c r="E548" s="92"/>
      <c r="F548" s="93"/>
      <c r="G548" s="93"/>
      <c r="H548" s="94"/>
    </row>
    <row r="549" spans="1:8" ht="12.75" customHeight="1">
      <c r="A549" s="97"/>
      <c r="B549" s="98" t="s">
        <v>30</v>
      </c>
      <c r="C549" s="99" t="s">
        <v>11</v>
      </c>
      <c r="D549" s="100">
        <v>1</v>
      </c>
      <c r="E549" s="101" t="s">
        <v>12</v>
      </c>
      <c r="F549" s="186"/>
      <c r="G549" s="186"/>
      <c r="H549" s="103">
        <f aca="true" t="shared" si="24" ref="H549:H571">SUM(F549:G549)*D549</f>
        <v>0</v>
      </c>
    </row>
    <row r="550" spans="1:8" ht="12.75">
      <c r="A550" s="97"/>
      <c r="B550" s="98" t="s">
        <v>34</v>
      </c>
      <c r="C550" s="99" t="s">
        <v>52</v>
      </c>
      <c r="D550" s="104">
        <v>1</v>
      </c>
      <c r="E550" s="101" t="s">
        <v>13</v>
      </c>
      <c r="F550" s="186"/>
      <c r="G550" s="186"/>
      <c r="H550" s="103">
        <f t="shared" si="24"/>
        <v>0</v>
      </c>
    </row>
    <row r="551" spans="1:8" ht="12.75">
      <c r="A551" s="97"/>
      <c r="B551" s="98" t="s">
        <v>35</v>
      </c>
      <c r="C551" s="99" t="s">
        <v>29</v>
      </c>
      <c r="D551" s="100">
        <v>1</v>
      </c>
      <c r="E551" s="101" t="s">
        <v>13</v>
      </c>
      <c r="F551" s="186"/>
      <c r="G551" s="186"/>
      <c r="H551" s="103">
        <f t="shared" si="24"/>
        <v>0</v>
      </c>
    </row>
    <row r="552" spans="1:8" ht="12.75">
      <c r="A552" s="105"/>
      <c r="B552" s="106" t="s">
        <v>14</v>
      </c>
      <c r="C552" s="168" t="s">
        <v>44</v>
      </c>
      <c r="D552" s="108">
        <v>1</v>
      </c>
      <c r="E552" s="109" t="s">
        <v>13</v>
      </c>
      <c r="F552" s="187"/>
      <c r="G552" s="187"/>
      <c r="H552" s="110">
        <f t="shared" si="24"/>
        <v>0</v>
      </c>
    </row>
    <row r="553" spans="1:8" s="5" customFormat="1" ht="25.5">
      <c r="A553" s="111"/>
      <c r="B553" s="112" t="s">
        <v>31</v>
      </c>
      <c r="C553" s="113" t="s">
        <v>23</v>
      </c>
      <c r="D553" s="114">
        <v>1</v>
      </c>
      <c r="E553" s="115" t="s">
        <v>15</v>
      </c>
      <c r="F553" s="188"/>
      <c r="G553" s="29"/>
      <c r="H553" s="117">
        <f t="shared" si="24"/>
        <v>0</v>
      </c>
    </row>
    <row r="554" spans="1:8" s="3" customFormat="1" ht="12.75">
      <c r="A554" s="105"/>
      <c r="B554" s="106" t="s">
        <v>32</v>
      </c>
      <c r="C554" s="118" t="s">
        <v>24</v>
      </c>
      <c r="D554" s="91">
        <v>1</v>
      </c>
      <c r="E554" s="109" t="s">
        <v>15</v>
      </c>
      <c r="F554" s="187"/>
      <c r="G554" s="187"/>
      <c r="H554" s="110">
        <f t="shared" si="24"/>
        <v>0</v>
      </c>
    </row>
    <row r="555" spans="1:8" s="3" customFormat="1" ht="12.75">
      <c r="A555" s="111"/>
      <c r="B555" s="98" t="s">
        <v>49</v>
      </c>
      <c r="C555" s="99" t="s">
        <v>25</v>
      </c>
      <c r="D555" s="104">
        <v>1</v>
      </c>
      <c r="E555" s="101" t="s">
        <v>15</v>
      </c>
      <c r="F555" s="186"/>
      <c r="G555" s="186"/>
      <c r="H555" s="103">
        <f t="shared" si="24"/>
        <v>0</v>
      </c>
    </row>
    <row r="556" spans="1:8" s="5" customFormat="1" ht="25.5">
      <c r="A556" s="111"/>
      <c r="B556" s="112" t="s">
        <v>50</v>
      </c>
      <c r="C556" s="119" t="s">
        <v>45</v>
      </c>
      <c r="D556" s="120">
        <v>1</v>
      </c>
      <c r="E556" s="115" t="s">
        <v>15</v>
      </c>
      <c r="F556" s="29"/>
      <c r="G556" s="29"/>
      <c r="H556" s="117">
        <f t="shared" si="24"/>
        <v>0</v>
      </c>
    </row>
    <row r="557" spans="1:8" ht="12.75">
      <c r="A557" s="111"/>
      <c r="B557" s="98" t="s">
        <v>51</v>
      </c>
      <c r="C557" s="99" t="s">
        <v>46</v>
      </c>
      <c r="D557" s="104">
        <v>1</v>
      </c>
      <c r="E557" s="89" t="s">
        <v>15</v>
      </c>
      <c r="F557" s="28"/>
      <c r="G557" s="28"/>
      <c r="H557" s="103">
        <f t="shared" si="24"/>
        <v>0</v>
      </c>
    </row>
    <row r="558" spans="1:8" ht="12.75">
      <c r="A558" s="111"/>
      <c r="B558" s="98" t="s">
        <v>54</v>
      </c>
      <c r="C558" s="99" t="s">
        <v>47</v>
      </c>
      <c r="D558" s="104">
        <v>1</v>
      </c>
      <c r="E558" s="101" t="s">
        <v>15</v>
      </c>
      <c r="F558" s="189"/>
      <c r="G558" s="189"/>
      <c r="H558" s="103">
        <f t="shared" si="24"/>
        <v>0</v>
      </c>
    </row>
    <row r="559" spans="1:8" ht="12.75">
      <c r="A559" s="97"/>
      <c r="B559" s="98" t="s">
        <v>55</v>
      </c>
      <c r="C559" s="99" t="s">
        <v>16</v>
      </c>
      <c r="D559" s="100">
        <v>1</v>
      </c>
      <c r="E559" s="101" t="s">
        <v>15</v>
      </c>
      <c r="F559" s="186"/>
      <c r="G559" s="186"/>
      <c r="H559" s="103">
        <f t="shared" si="24"/>
        <v>0</v>
      </c>
    </row>
    <row r="560" spans="1:11" s="6" customFormat="1" ht="12.75">
      <c r="A560" s="111"/>
      <c r="B560" s="98" t="s">
        <v>56</v>
      </c>
      <c r="C560" s="99" t="s">
        <v>26</v>
      </c>
      <c r="D560" s="104">
        <v>1</v>
      </c>
      <c r="E560" s="89" t="s">
        <v>15</v>
      </c>
      <c r="F560" s="186"/>
      <c r="G560" s="186"/>
      <c r="H560" s="103">
        <f t="shared" si="24"/>
        <v>0</v>
      </c>
      <c r="J560" s="25"/>
      <c r="K560" s="25"/>
    </row>
    <row r="561" spans="1:8" ht="12.75">
      <c r="A561" s="111"/>
      <c r="B561" s="98" t="s">
        <v>57</v>
      </c>
      <c r="C561" s="121" t="s">
        <v>208</v>
      </c>
      <c r="D561" s="104">
        <v>1</v>
      </c>
      <c r="E561" s="122" t="s">
        <v>13</v>
      </c>
      <c r="F561" s="190"/>
      <c r="G561" s="190"/>
      <c r="H561" s="123">
        <f t="shared" si="24"/>
        <v>0</v>
      </c>
    </row>
    <row r="562" spans="1:11" s="6" customFormat="1" ht="12.75">
      <c r="A562" s="111"/>
      <c r="B562" s="98" t="s">
        <v>58</v>
      </c>
      <c r="C562" s="99" t="s">
        <v>27</v>
      </c>
      <c r="D562" s="104">
        <v>1</v>
      </c>
      <c r="E562" s="101" t="s">
        <v>13</v>
      </c>
      <c r="F562" s="186"/>
      <c r="G562" s="186"/>
      <c r="H562" s="103">
        <f t="shared" si="24"/>
        <v>0</v>
      </c>
      <c r="J562" s="25"/>
      <c r="K562" s="25"/>
    </row>
    <row r="563" spans="1:8" ht="12.75">
      <c r="A563" s="97"/>
      <c r="B563" s="98" t="s">
        <v>59</v>
      </c>
      <c r="C563" s="99" t="s">
        <v>43</v>
      </c>
      <c r="D563" s="100">
        <v>1</v>
      </c>
      <c r="E563" s="101" t="s">
        <v>13</v>
      </c>
      <c r="F563" s="191"/>
      <c r="G563" s="186"/>
      <c r="H563" s="103">
        <f t="shared" si="24"/>
        <v>0</v>
      </c>
    </row>
    <row r="564" spans="1:8" ht="12.75">
      <c r="A564" s="97"/>
      <c r="B564" s="98" t="s">
        <v>60</v>
      </c>
      <c r="C564" s="99" t="s">
        <v>74</v>
      </c>
      <c r="D564" s="100">
        <v>1</v>
      </c>
      <c r="E564" s="101" t="s">
        <v>15</v>
      </c>
      <c r="F564" s="186"/>
      <c r="G564" s="186"/>
      <c r="H564" s="103">
        <f t="shared" si="24"/>
        <v>0</v>
      </c>
    </row>
    <row r="565" spans="1:8" ht="12.75">
      <c r="A565" s="97"/>
      <c r="B565" s="98" t="s">
        <v>61</v>
      </c>
      <c r="C565" s="99" t="s">
        <v>73</v>
      </c>
      <c r="D565" s="100">
        <v>1</v>
      </c>
      <c r="E565" s="101" t="s">
        <v>15</v>
      </c>
      <c r="F565" s="186"/>
      <c r="G565" s="186"/>
      <c r="H565" s="103">
        <f t="shared" si="24"/>
        <v>0</v>
      </c>
    </row>
    <row r="566" spans="1:8" ht="12.75">
      <c r="A566" s="124"/>
      <c r="B566" s="106" t="s">
        <v>62</v>
      </c>
      <c r="C566" s="118" t="s">
        <v>75</v>
      </c>
      <c r="D566" s="108">
        <v>1</v>
      </c>
      <c r="E566" s="109" t="s">
        <v>15</v>
      </c>
      <c r="F566" s="187"/>
      <c r="G566" s="187"/>
      <c r="H566" s="110">
        <f t="shared" si="24"/>
        <v>0</v>
      </c>
    </row>
    <row r="567" spans="1:8" ht="12.75">
      <c r="A567" s="97"/>
      <c r="B567" s="98" t="s">
        <v>63</v>
      </c>
      <c r="C567" s="99" t="s">
        <v>22</v>
      </c>
      <c r="D567" s="104">
        <v>1</v>
      </c>
      <c r="E567" s="101" t="s">
        <v>15</v>
      </c>
      <c r="F567" s="186"/>
      <c r="G567" s="186"/>
      <c r="H567" s="103">
        <f t="shared" si="24"/>
        <v>0</v>
      </c>
    </row>
    <row r="568" spans="1:8" ht="12.75">
      <c r="A568" s="97"/>
      <c r="B568" s="98" t="s">
        <v>64</v>
      </c>
      <c r="C568" s="99" t="s">
        <v>17</v>
      </c>
      <c r="D568" s="100">
        <v>1</v>
      </c>
      <c r="E568" s="101" t="s">
        <v>15</v>
      </c>
      <c r="F568" s="186"/>
      <c r="G568" s="186"/>
      <c r="H568" s="103">
        <f t="shared" si="24"/>
        <v>0</v>
      </c>
    </row>
    <row r="569" spans="1:8" ht="12.75">
      <c r="A569" s="97"/>
      <c r="B569" s="98" t="s">
        <v>65</v>
      </c>
      <c r="C569" s="125" t="s">
        <v>78</v>
      </c>
      <c r="D569" s="126">
        <v>1</v>
      </c>
      <c r="E569" s="89" t="s">
        <v>15</v>
      </c>
      <c r="F569" s="28"/>
      <c r="G569" s="28"/>
      <c r="H569" s="103">
        <f t="shared" si="24"/>
        <v>0</v>
      </c>
    </row>
    <row r="570" spans="1:8" ht="12.75">
      <c r="A570" s="97"/>
      <c r="B570" s="98" t="s">
        <v>66</v>
      </c>
      <c r="C570" s="125" t="s">
        <v>79</v>
      </c>
      <c r="D570" s="126">
        <v>1</v>
      </c>
      <c r="E570" s="89" t="s">
        <v>15</v>
      </c>
      <c r="F570" s="28"/>
      <c r="G570" s="28"/>
      <c r="H570" s="103">
        <f t="shared" si="24"/>
        <v>0</v>
      </c>
    </row>
    <row r="571" spans="1:8" ht="12.75">
      <c r="A571" s="97"/>
      <c r="B571" s="98" t="s">
        <v>67</v>
      </c>
      <c r="C571" s="99" t="s">
        <v>80</v>
      </c>
      <c r="D571" s="127">
        <v>1</v>
      </c>
      <c r="E571" s="101" t="s">
        <v>15</v>
      </c>
      <c r="F571" s="186"/>
      <c r="G571" s="186"/>
      <c r="H571" s="103">
        <f t="shared" si="24"/>
        <v>0</v>
      </c>
    </row>
    <row r="572" spans="1:8" ht="12.75">
      <c r="A572" s="111"/>
      <c r="B572" s="98" t="s">
        <v>68</v>
      </c>
      <c r="C572" s="99" t="s">
        <v>21</v>
      </c>
      <c r="D572" s="100">
        <v>1</v>
      </c>
      <c r="E572" s="101" t="s">
        <v>117</v>
      </c>
      <c r="F572" s="186"/>
      <c r="G572" s="186"/>
      <c r="H572" s="103">
        <f aca="true" t="shared" si="25" ref="H572:H577">SUM(F572:G572)*D572</f>
        <v>0</v>
      </c>
    </row>
    <row r="573" spans="1:8" ht="12.75">
      <c r="A573" s="97"/>
      <c r="B573" s="98" t="s">
        <v>69</v>
      </c>
      <c r="C573" s="99" t="s">
        <v>39</v>
      </c>
      <c r="D573" s="100">
        <v>1</v>
      </c>
      <c r="E573" s="101" t="s">
        <v>13</v>
      </c>
      <c r="F573" s="191"/>
      <c r="G573" s="186"/>
      <c r="H573" s="103">
        <f t="shared" si="25"/>
        <v>0</v>
      </c>
    </row>
    <row r="574" spans="1:8" ht="12.75">
      <c r="A574" s="97"/>
      <c r="B574" s="98" t="s">
        <v>70</v>
      </c>
      <c r="C574" s="99" t="s">
        <v>40</v>
      </c>
      <c r="D574" s="100">
        <v>1</v>
      </c>
      <c r="E574" s="101" t="s">
        <v>15</v>
      </c>
      <c r="F574" s="186"/>
      <c r="G574" s="186"/>
      <c r="H574" s="103">
        <f t="shared" si="25"/>
        <v>0</v>
      </c>
    </row>
    <row r="575" spans="1:8" ht="12.75">
      <c r="A575" s="105"/>
      <c r="B575" s="106" t="s">
        <v>71</v>
      </c>
      <c r="C575" s="118" t="s">
        <v>76</v>
      </c>
      <c r="D575" s="128">
        <v>1</v>
      </c>
      <c r="E575" s="92" t="s">
        <v>15</v>
      </c>
      <c r="F575" s="192"/>
      <c r="G575" s="187"/>
      <c r="H575" s="110">
        <f t="shared" si="25"/>
        <v>0</v>
      </c>
    </row>
    <row r="576" spans="1:11" s="6" customFormat="1" ht="12.75">
      <c r="A576" s="97"/>
      <c r="B576" s="98" t="s">
        <v>72</v>
      </c>
      <c r="C576" s="99" t="s">
        <v>41</v>
      </c>
      <c r="D576" s="100">
        <v>1</v>
      </c>
      <c r="E576" s="101" t="s">
        <v>42</v>
      </c>
      <c r="F576" s="186"/>
      <c r="G576" s="186"/>
      <c r="H576" s="103">
        <f t="shared" si="25"/>
        <v>0</v>
      </c>
      <c r="J576" s="25"/>
      <c r="K576" s="25"/>
    </row>
    <row r="577" spans="1:8" ht="12.75">
      <c r="A577" s="111"/>
      <c r="B577" s="98" t="s">
        <v>81</v>
      </c>
      <c r="C577" s="99" t="s">
        <v>53</v>
      </c>
      <c r="D577" s="129">
        <v>1</v>
      </c>
      <c r="E577" s="92" t="s">
        <v>15</v>
      </c>
      <c r="F577" s="191"/>
      <c r="G577" s="186"/>
      <c r="H577" s="103">
        <f t="shared" si="25"/>
        <v>0</v>
      </c>
    </row>
    <row r="578" spans="1:8" ht="12.75">
      <c r="A578" s="111"/>
      <c r="B578" s="98" t="s">
        <v>82</v>
      </c>
      <c r="C578" s="99" t="s">
        <v>36</v>
      </c>
      <c r="D578" s="100" t="s">
        <v>10</v>
      </c>
      <c r="E578" s="101"/>
      <c r="F578" s="102"/>
      <c r="G578" s="102"/>
      <c r="H578" s="103" t="s">
        <v>10</v>
      </c>
    </row>
    <row r="579" spans="1:8" ht="12.75">
      <c r="A579" s="111"/>
      <c r="B579" s="130" t="s">
        <v>84</v>
      </c>
      <c r="C579" s="99" t="s">
        <v>37</v>
      </c>
      <c r="D579" s="100">
        <v>1</v>
      </c>
      <c r="E579" s="101" t="s">
        <v>38</v>
      </c>
      <c r="F579" s="186"/>
      <c r="G579" s="186"/>
      <c r="H579" s="103">
        <f>SUM(F579:G579)*D579</f>
        <v>0</v>
      </c>
    </row>
    <row r="580" spans="1:8" ht="38.25">
      <c r="A580" s="111"/>
      <c r="B580" s="112" t="s">
        <v>83</v>
      </c>
      <c r="C580" s="131" t="s">
        <v>77</v>
      </c>
      <c r="D580" s="120">
        <v>1</v>
      </c>
      <c r="E580" s="115" t="s">
        <v>15</v>
      </c>
      <c r="F580" s="188"/>
      <c r="G580" s="188"/>
      <c r="H580" s="117">
        <f>SUM(F580:G580)*D580</f>
        <v>0</v>
      </c>
    </row>
    <row r="581" spans="1:8" ht="12.75">
      <c r="A581" s="111"/>
      <c r="B581" s="112" t="s">
        <v>85</v>
      </c>
      <c r="C581" s="132" t="s">
        <v>88</v>
      </c>
      <c r="D581" s="100">
        <v>1</v>
      </c>
      <c r="E581" s="115" t="s">
        <v>15</v>
      </c>
      <c r="F581" s="186"/>
      <c r="G581" s="186"/>
      <c r="H581" s="103">
        <f>SUM(F581:G581)*D581</f>
        <v>0</v>
      </c>
    </row>
    <row r="582" spans="1:8" ht="12.75">
      <c r="A582" s="111"/>
      <c r="B582" s="112" t="s">
        <v>89</v>
      </c>
      <c r="C582" s="134" t="s">
        <v>96</v>
      </c>
      <c r="D582" s="135">
        <v>1</v>
      </c>
      <c r="E582" s="92" t="s">
        <v>13</v>
      </c>
      <c r="F582" s="193"/>
      <c r="G582" s="193"/>
      <c r="H582" s="117">
        <f>(F582+G582)*D582</f>
        <v>0</v>
      </c>
    </row>
    <row r="583" spans="1:8" ht="12.75">
      <c r="A583" s="111"/>
      <c r="B583" s="112" t="s">
        <v>97</v>
      </c>
      <c r="C583" s="8" t="s">
        <v>99</v>
      </c>
      <c r="D583" s="135">
        <v>1</v>
      </c>
      <c r="E583" s="92" t="s">
        <v>15</v>
      </c>
      <c r="F583" s="193"/>
      <c r="G583" s="193"/>
      <c r="H583" s="117">
        <f>(F583+G583)*D583</f>
        <v>0</v>
      </c>
    </row>
    <row r="584" spans="1:8" ht="12.75">
      <c r="A584" s="111"/>
      <c r="B584" s="112" t="s">
        <v>98</v>
      </c>
      <c r="C584" s="132" t="s">
        <v>48</v>
      </c>
      <c r="D584" s="100">
        <v>1</v>
      </c>
      <c r="E584" s="89" t="s">
        <v>13</v>
      </c>
      <c r="F584" s="186"/>
      <c r="G584" s="186"/>
      <c r="H584" s="103">
        <f>SUM(F584:G584)*D584</f>
        <v>0</v>
      </c>
    </row>
    <row r="585" spans="1:11" s="6" customFormat="1" ht="12.75" customHeight="1">
      <c r="A585" s="88"/>
      <c r="B585" s="95"/>
      <c r="C585" s="136" t="s">
        <v>102</v>
      </c>
      <c r="D585" s="104"/>
      <c r="E585" s="89"/>
      <c r="F585" s="137">
        <f>SUMPRODUCT(F549:F584,D549:D584)</f>
        <v>0</v>
      </c>
      <c r="G585" s="137">
        <f>SUMPRODUCT(G549:G584,D549:D584)</f>
        <v>0</v>
      </c>
      <c r="H585" s="138">
        <f>SUM(H549:H584)</f>
        <v>0</v>
      </c>
      <c r="J585" s="25"/>
      <c r="K585" s="25"/>
    </row>
    <row r="586" spans="1:8" ht="12.75">
      <c r="A586" s="176" t="s">
        <v>156</v>
      </c>
      <c r="B586" s="139" t="s">
        <v>103</v>
      </c>
      <c r="C586" s="96" t="s">
        <v>104</v>
      </c>
      <c r="D586" s="140"/>
      <c r="E586" s="141"/>
      <c r="F586" s="141"/>
      <c r="G586" s="141"/>
      <c r="H586" s="142"/>
    </row>
    <row r="587" spans="1:8" ht="12.75">
      <c r="A587" s="111"/>
      <c r="B587" s="139" t="s">
        <v>105</v>
      </c>
      <c r="C587" s="7" t="s">
        <v>106</v>
      </c>
      <c r="D587" s="120">
        <v>1</v>
      </c>
      <c r="E587" s="115" t="s">
        <v>15</v>
      </c>
      <c r="F587" s="116" t="s">
        <v>107</v>
      </c>
      <c r="G587" s="188"/>
      <c r="H587" s="117">
        <f>SUM(F587:G587)*D587</f>
        <v>0</v>
      </c>
    </row>
    <row r="588" spans="1:8" ht="12.75">
      <c r="A588" s="111"/>
      <c r="B588" s="139" t="s">
        <v>108</v>
      </c>
      <c r="C588" s="8" t="s">
        <v>109</v>
      </c>
      <c r="D588" s="120">
        <v>1</v>
      </c>
      <c r="E588" s="115" t="s">
        <v>15</v>
      </c>
      <c r="F588" s="116" t="s">
        <v>107</v>
      </c>
      <c r="G588" s="188"/>
      <c r="H588" s="117">
        <f>SUM(F588:G588)*D588</f>
        <v>0</v>
      </c>
    </row>
    <row r="589" spans="1:8" ht="12.75">
      <c r="A589" s="111"/>
      <c r="B589" s="139" t="s">
        <v>110</v>
      </c>
      <c r="C589" s="9" t="s">
        <v>111</v>
      </c>
      <c r="D589" s="120">
        <v>1</v>
      </c>
      <c r="E589" s="115" t="s">
        <v>15</v>
      </c>
      <c r="F589" s="116" t="s">
        <v>107</v>
      </c>
      <c r="G589" s="188"/>
      <c r="H589" s="117">
        <f aca="true" t="shared" si="26" ref="H589:H603">SUM(F589:G589)*D589</f>
        <v>0</v>
      </c>
    </row>
    <row r="590" spans="1:8" ht="12.75">
      <c r="A590" s="111"/>
      <c r="B590" s="139" t="s">
        <v>112</v>
      </c>
      <c r="C590" s="7" t="s">
        <v>113</v>
      </c>
      <c r="D590" s="120">
        <v>1</v>
      </c>
      <c r="E590" s="115" t="s">
        <v>15</v>
      </c>
      <c r="F590" s="116" t="s">
        <v>107</v>
      </c>
      <c r="G590" s="188"/>
      <c r="H590" s="117">
        <f t="shared" si="26"/>
        <v>0</v>
      </c>
    </row>
    <row r="591" spans="1:8" ht="12.75">
      <c r="A591" s="111"/>
      <c r="B591" s="139" t="s">
        <v>114</v>
      </c>
      <c r="C591" s="143" t="s">
        <v>115</v>
      </c>
      <c r="D591" s="120">
        <v>1</v>
      </c>
      <c r="E591" s="115" t="s">
        <v>15</v>
      </c>
      <c r="F591" s="116" t="s">
        <v>107</v>
      </c>
      <c r="G591" s="29"/>
      <c r="H591" s="117">
        <f t="shared" si="26"/>
        <v>0</v>
      </c>
    </row>
    <row r="592" spans="1:8" ht="25.5">
      <c r="A592" s="111"/>
      <c r="B592" s="139" t="s">
        <v>116</v>
      </c>
      <c r="C592" s="7" t="s">
        <v>176</v>
      </c>
      <c r="D592" s="114">
        <v>1</v>
      </c>
      <c r="E592" s="115" t="s">
        <v>117</v>
      </c>
      <c r="F592" s="188"/>
      <c r="G592" s="188"/>
      <c r="H592" s="117">
        <f t="shared" si="26"/>
        <v>0</v>
      </c>
    </row>
    <row r="593" spans="1:8" ht="12.75">
      <c r="A593" s="111"/>
      <c r="B593" s="139" t="s">
        <v>118</v>
      </c>
      <c r="C593" s="7" t="s">
        <v>182</v>
      </c>
      <c r="D593" s="114">
        <v>1</v>
      </c>
      <c r="E593" s="115" t="s">
        <v>117</v>
      </c>
      <c r="F593" s="188"/>
      <c r="G593" s="188"/>
      <c r="H593" s="117">
        <f t="shared" si="26"/>
        <v>0</v>
      </c>
    </row>
    <row r="594" spans="1:8" ht="12.75">
      <c r="A594" s="111"/>
      <c r="B594" s="139" t="s">
        <v>119</v>
      </c>
      <c r="C594" s="119" t="s">
        <v>120</v>
      </c>
      <c r="D594" s="120">
        <v>1</v>
      </c>
      <c r="E594" s="115" t="s">
        <v>117</v>
      </c>
      <c r="F594" s="188"/>
      <c r="G594" s="29"/>
      <c r="H594" s="117">
        <f t="shared" si="26"/>
        <v>0</v>
      </c>
    </row>
    <row r="595" spans="1:8" s="5" customFormat="1" ht="12.75">
      <c r="A595" s="111"/>
      <c r="B595" s="139" t="s">
        <v>121</v>
      </c>
      <c r="C595" s="119" t="s">
        <v>122</v>
      </c>
      <c r="D595" s="114">
        <v>1</v>
      </c>
      <c r="E595" s="115" t="s">
        <v>117</v>
      </c>
      <c r="F595" s="188"/>
      <c r="G595" s="29"/>
      <c r="H595" s="117">
        <f t="shared" si="26"/>
        <v>0</v>
      </c>
    </row>
    <row r="596" spans="1:8" s="3" customFormat="1" ht="51">
      <c r="A596" s="111"/>
      <c r="B596" s="139" t="s">
        <v>123</v>
      </c>
      <c r="C596" s="7" t="s">
        <v>180</v>
      </c>
      <c r="D596" s="144">
        <v>1</v>
      </c>
      <c r="E596" s="145" t="s">
        <v>42</v>
      </c>
      <c r="F596" s="188"/>
      <c r="G596" s="194"/>
      <c r="H596" s="147">
        <f t="shared" si="26"/>
        <v>0</v>
      </c>
    </row>
    <row r="597" spans="1:8" s="3" customFormat="1" ht="67.5" customHeight="1">
      <c r="A597" s="148"/>
      <c r="B597" s="139" t="s">
        <v>124</v>
      </c>
      <c r="C597" s="9" t="s">
        <v>181</v>
      </c>
      <c r="D597" s="120">
        <v>1</v>
      </c>
      <c r="E597" s="145" t="s">
        <v>42</v>
      </c>
      <c r="F597" s="188"/>
      <c r="G597" s="188"/>
      <c r="H597" s="117">
        <f t="shared" si="26"/>
        <v>0</v>
      </c>
    </row>
    <row r="598" spans="1:8" s="5" customFormat="1" ht="38.25">
      <c r="A598" s="148"/>
      <c r="B598" s="139" t="s">
        <v>125</v>
      </c>
      <c r="C598" s="119" t="s">
        <v>126</v>
      </c>
      <c r="D598" s="120">
        <v>1</v>
      </c>
      <c r="E598" s="115" t="s">
        <v>15</v>
      </c>
      <c r="F598" s="188"/>
      <c r="G598" s="188"/>
      <c r="H598" s="117">
        <f t="shared" si="26"/>
        <v>0</v>
      </c>
    </row>
    <row r="599" spans="1:11" ht="51">
      <c r="A599" s="148"/>
      <c r="B599" s="139" t="s">
        <v>127</v>
      </c>
      <c r="C599" s="119" t="s">
        <v>128</v>
      </c>
      <c r="D599" s="114">
        <v>1</v>
      </c>
      <c r="E599" s="141" t="s">
        <v>117</v>
      </c>
      <c r="F599" s="195"/>
      <c r="G599" s="195"/>
      <c r="H599" s="149">
        <f t="shared" si="26"/>
        <v>0</v>
      </c>
      <c r="J599" s="10"/>
      <c r="K599" s="10"/>
    </row>
    <row r="600" spans="1:11" ht="25.5">
      <c r="A600" s="148"/>
      <c r="B600" s="139" t="s">
        <v>129</v>
      </c>
      <c r="C600" s="9" t="s">
        <v>130</v>
      </c>
      <c r="D600" s="114">
        <v>1</v>
      </c>
      <c r="E600" s="141" t="s">
        <v>117</v>
      </c>
      <c r="F600" s="116" t="s">
        <v>107</v>
      </c>
      <c r="G600" s="188"/>
      <c r="H600" s="117">
        <f t="shared" si="26"/>
        <v>0</v>
      </c>
      <c r="J600" s="10"/>
      <c r="K600" s="10"/>
    </row>
    <row r="601" spans="1:11" ht="12.75">
      <c r="A601" s="148"/>
      <c r="B601" s="139" t="s">
        <v>131</v>
      </c>
      <c r="C601" s="143" t="s">
        <v>132</v>
      </c>
      <c r="D601" s="120">
        <v>1</v>
      </c>
      <c r="E601" s="115" t="s">
        <v>15</v>
      </c>
      <c r="F601" s="196"/>
      <c r="G601" s="188"/>
      <c r="H601" s="117">
        <f t="shared" si="26"/>
        <v>0</v>
      </c>
      <c r="J601" s="10"/>
      <c r="K601" s="10"/>
    </row>
    <row r="602" spans="1:11" s="6" customFormat="1" ht="12.75">
      <c r="A602" s="148"/>
      <c r="B602" s="139" t="s">
        <v>133</v>
      </c>
      <c r="C602" s="8" t="s">
        <v>134</v>
      </c>
      <c r="D602" s="120">
        <v>1</v>
      </c>
      <c r="E602" s="115" t="s">
        <v>15</v>
      </c>
      <c r="F602" s="116" t="s">
        <v>107</v>
      </c>
      <c r="G602" s="188"/>
      <c r="H602" s="117">
        <f t="shared" si="26"/>
        <v>0</v>
      </c>
      <c r="J602" s="10"/>
      <c r="K602" s="10"/>
    </row>
    <row r="603" spans="1:11" ht="25.5">
      <c r="A603" s="148"/>
      <c r="B603" s="139" t="s">
        <v>135</v>
      </c>
      <c r="C603" s="7" t="s">
        <v>136</v>
      </c>
      <c r="D603" s="120">
        <v>1</v>
      </c>
      <c r="E603" s="115" t="s">
        <v>15</v>
      </c>
      <c r="F603" s="188"/>
      <c r="G603" s="188"/>
      <c r="H603" s="117">
        <f t="shared" si="26"/>
        <v>0</v>
      </c>
      <c r="J603" s="10"/>
      <c r="K603" s="10"/>
    </row>
    <row r="604" spans="1:11" s="6" customFormat="1" ht="51">
      <c r="A604" s="148"/>
      <c r="B604" s="139" t="s">
        <v>137</v>
      </c>
      <c r="C604" s="119" t="s">
        <v>138</v>
      </c>
      <c r="D604" s="120">
        <v>1</v>
      </c>
      <c r="E604" s="141" t="s">
        <v>117</v>
      </c>
      <c r="F604" s="188"/>
      <c r="G604" s="188"/>
      <c r="H604" s="117">
        <f aca="true" t="shared" si="27" ref="H604:H612">SUM(F604:G604)*D604</f>
        <v>0</v>
      </c>
      <c r="J604" s="10"/>
      <c r="K604" s="10"/>
    </row>
    <row r="605" spans="1:11" ht="25.5">
      <c r="A605" s="148"/>
      <c r="B605" s="112" t="s">
        <v>139</v>
      </c>
      <c r="C605" s="9" t="s">
        <v>140</v>
      </c>
      <c r="D605" s="120">
        <v>1</v>
      </c>
      <c r="E605" s="141" t="s">
        <v>117</v>
      </c>
      <c r="F605" s="188"/>
      <c r="G605" s="188"/>
      <c r="H605" s="117">
        <f t="shared" si="27"/>
        <v>0</v>
      </c>
      <c r="J605" s="10"/>
      <c r="K605" s="10"/>
    </row>
    <row r="606" spans="1:11" ht="25.5">
      <c r="A606" s="148"/>
      <c r="B606" s="112" t="s">
        <v>141</v>
      </c>
      <c r="C606" s="7" t="s">
        <v>142</v>
      </c>
      <c r="D606" s="120">
        <v>1</v>
      </c>
      <c r="E606" s="141" t="s">
        <v>117</v>
      </c>
      <c r="F606" s="188"/>
      <c r="G606" s="188"/>
      <c r="H606" s="117">
        <f t="shared" si="27"/>
        <v>0</v>
      </c>
      <c r="J606" s="10"/>
      <c r="K606" s="10"/>
    </row>
    <row r="607" spans="1:11" ht="12.75">
      <c r="A607" s="148"/>
      <c r="B607" s="112" t="s">
        <v>143</v>
      </c>
      <c r="C607" s="151" t="s">
        <v>144</v>
      </c>
      <c r="D607" s="120">
        <v>1</v>
      </c>
      <c r="E607" s="115" t="s">
        <v>15</v>
      </c>
      <c r="F607" s="196"/>
      <c r="G607" s="188"/>
      <c r="H607" s="117">
        <f t="shared" si="27"/>
        <v>0</v>
      </c>
      <c r="J607" s="10"/>
      <c r="K607" s="10"/>
    </row>
    <row r="608" spans="1:11" ht="12.75">
      <c r="A608" s="148"/>
      <c r="B608" s="112" t="s">
        <v>145</v>
      </c>
      <c r="C608" s="143" t="s">
        <v>146</v>
      </c>
      <c r="D608" s="120">
        <v>1</v>
      </c>
      <c r="E608" s="115" t="s">
        <v>15</v>
      </c>
      <c r="F608" s="116" t="s">
        <v>107</v>
      </c>
      <c r="G608" s="188"/>
      <c r="H608" s="117">
        <f t="shared" si="27"/>
        <v>0</v>
      </c>
      <c r="J608" s="10"/>
      <c r="K608" s="10"/>
    </row>
    <row r="609" spans="1:11" ht="25.5">
      <c r="A609" s="148"/>
      <c r="B609" s="112" t="s">
        <v>147</v>
      </c>
      <c r="C609" s="7" t="s">
        <v>148</v>
      </c>
      <c r="D609" s="120">
        <v>1</v>
      </c>
      <c r="E609" s="115" t="s">
        <v>15</v>
      </c>
      <c r="F609" s="188"/>
      <c r="G609" s="188"/>
      <c r="H609" s="117">
        <f t="shared" si="27"/>
        <v>0</v>
      </c>
      <c r="J609" s="10"/>
      <c r="K609" s="10"/>
    </row>
    <row r="610" spans="1:11" ht="38.25">
      <c r="A610" s="148"/>
      <c r="B610" s="112" t="s">
        <v>149</v>
      </c>
      <c r="C610" s="119" t="s">
        <v>150</v>
      </c>
      <c r="D610" s="120">
        <v>1</v>
      </c>
      <c r="E610" s="141" t="s">
        <v>117</v>
      </c>
      <c r="F610" s="188"/>
      <c r="G610" s="188"/>
      <c r="H610" s="117">
        <f t="shared" si="27"/>
        <v>0</v>
      </c>
      <c r="J610" s="10"/>
      <c r="K610" s="10"/>
    </row>
    <row r="611" spans="1:11" ht="25.5">
      <c r="A611" s="148"/>
      <c r="B611" s="112" t="s">
        <v>151</v>
      </c>
      <c r="C611" s="7" t="s">
        <v>152</v>
      </c>
      <c r="D611" s="120">
        <v>1</v>
      </c>
      <c r="E611" s="141" t="s">
        <v>117</v>
      </c>
      <c r="F611" s="150" t="s">
        <v>107</v>
      </c>
      <c r="G611" s="188"/>
      <c r="H611" s="117">
        <f t="shared" si="27"/>
        <v>0</v>
      </c>
      <c r="J611" s="10"/>
      <c r="K611" s="10"/>
    </row>
    <row r="612" spans="1:11" ht="38.25">
      <c r="A612" s="148"/>
      <c r="B612" s="141" t="s">
        <v>153</v>
      </c>
      <c r="C612" s="7" t="s">
        <v>154</v>
      </c>
      <c r="D612" s="120">
        <v>1</v>
      </c>
      <c r="E612" s="141" t="s">
        <v>117</v>
      </c>
      <c r="F612" s="188"/>
      <c r="G612" s="188"/>
      <c r="H612" s="117">
        <f t="shared" si="27"/>
        <v>0</v>
      </c>
      <c r="J612" s="10"/>
      <c r="K612" s="10"/>
    </row>
    <row r="613" spans="1:11" ht="12.75">
      <c r="A613" s="148"/>
      <c r="B613" s="30" t="s">
        <v>165</v>
      </c>
      <c r="C613" s="33" t="s">
        <v>167</v>
      </c>
      <c r="D613" s="31">
        <v>1</v>
      </c>
      <c r="E613" s="32" t="s">
        <v>117</v>
      </c>
      <c r="F613" s="194"/>
      <c r="G613" s="194"/>
      <c r="H613" s="152">
        <f>SUM(F613,G613)*D613</f>
        <v>0</v>
      </c>
      <c r="J613" s="10"/>
      <c r="K613" s="10"/>
    </row>
    <row r="614" spans="1:11" ht="12.75">
      <c r="A614" s="148"/>
      <c r="B614" s="30" t="s">
        <v>166</v>
      </c>
      <c r="C614" s="33" t="s">
        <v>168</v>
      </c>
      <c r="D614" s="31">
        <v>1</v>
      </c>
      <c r="E614" s="32" t="s">
        <v>117</v>
      </c>
      <c r="F614" s="194"/>
      <c r="G614" s="194"/>
      <c r="H614" s="152">
        <f>SUM(F614,G614)*D614</f>
        <v>0</v>
      </c>
      <c r="J614" s="10"/>
      <c r="K614" s="10"/>
    </row>
    <row r="615" spans="1:9" ht="12.75" customHeight="1">
      <c r="A615" s="148"/>
      <c r="B615" s="30" t="s">
        <v>252</v>
      </c>
      <c r="C615" s="33" t="s">
        <v>253</v>
      </c>
      <c r="D615" s="31">
        <v>1</v>
      </c>
      <c r="E615" s="32" t="s">
        <v>117</v>
      </c>
      <c r="F615" s="146" t="s">
        <v>107</v>
      </c>
      <c r="G615" s="194"/>
      <c r="H615" s="152">
        <f>SUM(F615,G615)*D615</f>
        <v>0</v>
      </c>
      <c r="I615" s="1"/>
    </row>
    <row r="616" spans="1:8" ht="12.75">
      <c r="A616" s="153"/>
      <c r="B616" s="32">
        <v>3</v>
      </c>
      <c r="C616" s="7" t="s">
        <v>184</v>
      </c>
      <c r="D616" s="7"/>
      <c r="E616" s="32"/>
      <c r="F616" s="32"/>
      <c r="G616" s="32"/>
      <c r="H616" s="154"/>
    </row>
    <row r="617" spans="1:8" ht="25.5">
      <c r="A617" s="148"/>
      <c r="B617" s="32" t="s">
        <v>190</v>
      </c>
      <c r="C617" s="7" t="s">
        <v>185</v>
      </c>
      <c r="D617" s="7"/>
      <c r="E617" s="32"/>
      <c r="F617" s="32"/>
      <c r="G617" s="32"/>
      <c r="H617" s="154"/>
    </row>
    <row r="618" spans="1:11" ht="12.75">
      <c r="A618" s="153"/>
      <c r="B618" s="32" t="s">
        <v>191</v>
      </c>
      <c r="C618" s="7" t="s">
        <v>213</v>
      </c>
      <c r="D618" s="155">
        <v>1</v>
      </c>
      <c r="E618" s="156" t="s">
        <v>15</v>
      </c>
      <c r="F618" s="197"/>
      <c r="G618" s="197"/>
      <c r="H618" s="157">
        <f>SUM(F618:G618)*D618</f>
        <v>0</v>
      </c>
      <c r="J618" s="10"/>
      <c r="K618" s="10"/>
    </row>
    <row r="619" spans="1:11" ht="12.75">
      <c r="A619" s="158"/>
      <c r="B619" s="32" t="s">
        <v>192</v>
      </c>
      <c r="C619" s="7" t="s">
        <v>214</v>
      </c>
      <c r="D619" s="155">
        <v>1</v>
      </c>
      <c r="E619" s="156" t="s">
        <v>15</v>
      </c>
      <c r="F619" s="197"/>
      <c r="G619" s="197"/>
      <c r="H619" s="157">
        <f>SUM(F619:G619)*D619</f>
        <v>0</v>
      </c>
      <c r="J619" s="10"/>
      <c r="K619" s="10"/>
    </row>
    <row r="620" spans="1:11" ht="12.75">
      <c r="A620" s="158"/>
      <c r="B620" s="32" t="s">
        <v>205</v>
      </c>
      <c r="C620" s="7" t="s">
        <v>206</v>
      </c>
      <c r="D620" s="155">
        <v>1</v>
      </c>
      <c r="E620" s="156" t="s">
        <v>15</v>
      </c>
      <c r="F620" s="156" t="s">
        <v>107</v>
      </c>
      <c r="G620" s="197"/>
      <c r="H620" s="157">
        <f>G620*D620</f>
        <v>0</v>
      </c>
      <c r="J620" s="10"/>
      <c r="K620" s="10"/>
    </row>
    <row r="621" spans="1:11" ht="12.75" customHeight="1">
      <c r="A621" s="159"/>
      <c r="B621" s="32">
        <v>4</v>
      </c>
      <c r="C621" s="7" t="s">
        <v>186</v>
      </c>
      <c r="D621" s="155"/>
      <c r="E621" s="156"/>
      <c r="F621" s="156"/>
      <c r="G621" s="156"/>
      <c r="H621" s="157"/>
      <c r="J621" s="10"/>
      <c r="K621" s="10"/>
    </row>
    <row r="622" spans="1:11" ht="12.75">
      <c r="A622" s="159"/>
      <c r="B622" s="32" t="s">
        <v>193</v>
      </c>
      <c r="C622" s="7" t="s">
        <v>187</v>
      </c>
      <c r="D622" s="155"/>
      <c r="E622" s="156"/>
      <c r="F622" s="156"/>
      <c r="G622" s="156"/>
      <c r="H622" s="157"/>
      <c r="J622" s="10"/>
      <c r="K622" s="10"/>
    </row>
    <row r="623" spans="1:11" ht="38.25" customHeight="1">
      <c r="A623" s="153"/>
      <c r="B623" s="32" t="s">
        <v>194</v>
      </c>
      <c r="C623" s="7" t="s">
        <v>215</v>
      </c>
      <c r="D623" s="155"/>
      <c r="E623" s="156"/>
      <c r="F623" s="156"/>
      <c r="G623" s="156"/>
      <c r="H623" s="157"/>
      <c r="J623" s="10"/>
      <c r="K623" s="10"/>
    </row>
    <row r="624" spans="1:11" ht="12.75" customHeight="1">
      <c r="A624" s="153"/>
      <c r="B624" s="32" t="s">
        <v>195</v>
      </c>
      <c r="C624" s="7" t="s">
        <v>212</v>
      </c>
      <c r="D624" s="155">
        <v>1</v>
      </c>
      <c r="E624" s="156" t="s">
        <v>15</v>
      </c>
      <c r="F624" s="197"/>
      <c r="G624" s="197"/>
      <c r="H624" s="157">
        <f>SUM(F624:G624)*D624</f>
        <v>0</v>
      </c>
      <c r="J624" s="10"/>
      <c r="K624" s="10"/>
    </row>
    <row r="625" spans="1:11" ht="12.75" customHeight="1">
      <c r="A625" s="153"/>
      <c r="B625" s="32" t="s">
        <v>196</v>
      </c>
      <c r="C625" s="7" t="s">
        <v>211</v>
      </c>
      <c r="D625" s="155">
        <v>1</v>
      </c>
      <c r="E625" s="156" t="s">
        <v>15</v>
      </c>
      <c r="F625" s="197"/>
      <c r="G625" s="197"/>
      <c r="H625" s="157">
        <f>SUM(F625:G625)*D625</f>
        <v>0</v>
      </c>
      <c r="J625" s="10"/>
      <c r="K625" s="10"/>
    </row>
    <row r="626" spans="1:11" s="6" customFormat="1" ht="12.75" customHeight="1">
      <c r="A626" s="160"/>
      <c r="B626" s="32" t="s">
        <v>197</v>
      </c>
      <c r="C626" s="7" t="s">
        <v>210</v>
      </c>
      <c r="D626" s="155">
        <v>1</v>
      </c>
      <c r="E626" s="156" t="s">
        <v>15</v>
      </c>
      <c r="F626" s="197"/>
      <c r="G626" s="197"/>
      <c r="H626" s="157">
        <f>SUM(F626:G626)*D626</f>
        <v>0</v>
      </c>
      <c r="J626" s="10"/>
      <c r="K626" s="10"/>
    </row>
    <row r="627" spans="1:11" ht="12.75">
      <c r="A627" s="153"/>
      <c r="B627" s="32" t="s">
        <v>198</v>
      </c>
      <c r="C627" s="7" t="s">
        <v>188</v>
      </c>
      <c r="D627" s="155"/>
      <c r="E627" s="156"/>
      <c r="F627" s="156"/>
      <c r="G627" s="156"/>
      <c r="H627" s="157"/>
      <c r="J627" s="10"/>
      <c r="K627" s="10"/>
    </row>
    <row r="628" spans="1:11" ht="38.25" customHeight="1">
      <c r="A628" s="160"/>
      <c r="B628" s="32" t="s">
        <v>199</v>
      </c>
      <c r="C628" s="7" t="s">
        <v>215</v>
      </c>
      <c r="D628" s="155"/>
      <c r="E628" s="156"/>
      <c r="F628" s="156"/>
      <c r="G628" s="156"/>
      <c r="H628" s="157"/>
      <c r="J628" s="10"/>
      <c r="K628" s="10"/>
    </row>
    <row r="629" spans="1:11" ht="12.75" customHeight="1">
      <c r="A629" s="153"/>
      <c r="B629" s="32" t="s">
        <v>200</v>
      </c>
      <c r="C629" s="7" t="s">
        <v>212</v>
      </c>
      <c r="D629" s="155">
        <v>1</v>
      </c>
      <c r="E629" s="156" t="s">
        <v>15</v>
      </c>
      <c r="F629" s="197"/>
      <c r="G629" s="197"/>
      <c r="H629" s="157">
        <f>SUM(F629:G629)*D629</f>
        <v>0</v>
      </c>
      <c r="J629" s="10"/>
      <c r="K629" s="10"/>
    </row>
    <row r="630" spans="1:11" ht="12.75" customHeight="1">
      <c r="A630" s="153"/>
      <c r="B630" s="32" t="s">
        <v>201</v>
      </c>
      <c r="C630" s="7" t="s">
        <v>216</v>
      </c>
      <c r="D630" s="155">
        <v>1</v>
      </c>
      <c r="E630" s="156" t="s">
        <v>15</v>
      </c>
      <c r="F630" s="197"/>
      <c r="G630" s="197"/>
      <c r="H630" s="157">
        <f>SUM(F630:G630)*D630</f>
        <v>0</v>
      </c>
      <c r="J630" s="10"/>
      <c r="K630" s="10"/>
    </row>
    <row r="631" spans="1:11" ht="12.75">
      <c r="A631" s="153"/>
      <c r="B631" s="32" t="s">
        <v>202</v>
      </c>
      <c r="C631" s="7" t="s">
        <v>189</v>
      </c>
      <c r="D631" s="155"/>
      <c r="E631" s="156"/>
      <c r="F631" s="156"/>
      <c r="G631" s="156"/>
      <c r="H631" s="157"/>
      <c r="J631" s="10"/>
      <c r="K631" s="10"/>
    </row>
    <row r="632" spans="1:11" ht="25.5">
      <c r="A632" s="153"/>
      <c r="B632" s="32" t="s">
        <v>203</v>
      </c>
      <c r="C632" s="7" t="s">
        <v>217</v>
      </c>
      <c r="D632" s="155">
        <v>1</v>
      </c>
      <c r="E632" s="156" t="s">
        <v>15</v>
      </c>
      <c r="F632" s="197"/>
      <c r="G632" s="197"/>
      <c r="H632" s="157">
        <f>SUM(F632:G632)*D632</f>
        <v>0</v>
      </c>
      <c r="J632" s="10"/>
      <c r="K632" s="10"/>
    </row>
    <row r="633" spans="1:11" ht="12.75">
      <c r="A633" s="148"/>
      <c r="B633" s="161"/>
      <c r="C633" s="136" t="s">
        <v>204</v>
      </c>
      <c r="D633" s="114"/>
      <c r="E633" s="141"/>
      <c r="F633" s="162">
        <f>SUMPRODUCT(F587:F632,D587:D632)</f>
        <v>0</v>
      </c>
      <c r="G633" s="162">
        <f>SUMPRODUCT(G587:G632,D587:D632)</f>
        <v>0</v>
      </c>
      <c r="H633" s="163">
        <f>SUM(H587:H632)</f>
        <v>0</v>
      </c>
      <c r="J633" s="10"/>
      <c r="K633" s="10"/>
    </row>
    <row r="634" spans="1:11" s="6" customFormat="1" ht="12.75">
      <c r="A634" s="148"/>
      <c r="B634" s="89"/>
      <c r="C634" s="169" t="s">
        <v>233</v>
      </c>
      <c r="D634" s="170"/>
      <c r="E634" s="89"/>
      <c r="F634" s="166">
        <f>F633+F585</f>
        <v>0</v>
      </c>
      <c r="G634" s="166">
        <f>G633+G585</f>
        <v>0</v>
      </c>
      <c r="H634" s="171">
        <f>H633+H585</f>
        <v>0</v>
      </c>
      <c r="J634" s="10"/>
      <c r="K634" s="10"/>
    </row>
    <row r="635" spans="1:11" s="67" customFormat="1" ht="12.75">
      <c r="A635" s="81" t="s">
        <v>163</v>
      </c>
      <c r="B635" s="82"/>
      <c r="C635" s="83" t="s">
        <v>95</v>
      </c>
      <c r="D635" s="84"/>
      <c r="E635" s="85"/>
      <c r="F635" s="86"/>
      <c r="G635" s="86"/>
      <c r="H635" s="87"/>
      <c r="J635" s="69"/>
      <c r="K635" s="69"/>
    </row>
    <row r="636" spans="1:8" s="5" customFormat="1" ht="12.75">
      <c r="A636" s="88"/>
      <c r="B636" s="95"/>
      <c r="C636" s="90" t="s">
        <v>225</v>
      </c>
      <c r="D636" s="91"/>
      <c r="E636" s="92"/>
      <c r="F636" s="93"/>
      <c r="G636" s="93"/>
      <c r="H636" s="94"/>
    </row>
    <row r="637" spans="1:8" ht="12.75">
      <c r="A637" s="88"/>
      <c r="B637" s="112" t="s">
        <v>155</v>
      </c>
      <c r="C637" s="96" t="s">
        <v>101</v>
      </c>
      <c r="D637" s="91"/>
      <c r="E637" s="92"/>
      <c r="F637" s="93"/>
      <c r="G637" s="93"/>
      <c r="H637" s="94"/>
    </row>
    <row r="638" spans="1:10" ht="12.75">
      <c r="A638" s="97"/>
      <c r="B638" s="98" t="s">
        <v>30</v>
      </c>
      <c r="C638" s="99" t="s">
        <v>11</v>
      </c>
      <c r="D638" s="100">
        <v>1</v>
      </c>
      <c r="E638" s="101" t="s">
        <v>12</v>
      </c>
      <c r="F638" s="186"/>
      <c r="G638" s="186"/>
      <c r="H638" s="103">
        <f aca="true" t="shared" si="28" ref="H638:H660">SUM(F638:G638)*D638</f>
        <v>0</v>
      </c>
      <c r="I638" s="198"/>
      <c r="J638" s="198"/>
    </row>
    <row r="639" spans="1:10" s="3" customFormat="1" ht="12.75">
      <c r="A639" s="97"/>
      <c r="B639" s="98" t="s">
        <v>34</v>
      </c>
      <c r="C639" s="99" t="s">
        <v>52</v>
      </c>
      <c r="D639" s="104">
        <v>1</v>
      </c>
      <c r="E639" s="101" t="s">
        <v>13</v>
      </c>
      <c r="F639" s="186"/>
      <c r="G639" s="186"/>
      <c r="H639" s="103">
        <f t="shared" si="28"/>
        <v>0</v>
      </c>
      <c r="I639" s="198"/>
      <c r="J639" s="198"/>
    </row>
    <row r="640" spans="1:10" s="3" customFormat="1" ht="12.75">
      <c r="A640" s="97"/>
      <c r="B640" s="98" t="s">
        <v>35</v>
      </c>
      <c r="C640" s="99" t="s">
        <v>29</v>
      </c>
      <c r="D640" s="100">
        <v>1</v>
      </c>
      <c r="E640" s="101" t="s">
        <v>13</v>
      </c>
      <c r="F640" s="186"/>
      <c r="G640" s="186"/>
      <c r="H640" s="103">
        <f t="shared" si="28"/>
        <v>0</v>
      </c>
      <c r="I640" s="198"/>
      <c r="J640" s="198"/>
    </row>
    <row r="641" spans="1:10" ht="12.75">
      <c r="A641" s="105"/>
      <c r="B641" s="106" t="s">
        <v>14</v>
      </c>
      <c r="C641" s="168" t="s">
        <v>44</v>
      </c>
      <c r="D641" s="108">
        <v>1</v>
      </c>
      <c r="E641" s="109" t="s">
        <v>13</v>
      </c>
      <c r="F641" s="187"/>
      <c r="G641" s="187"/>
      <c r="H641" s="110">
        <f t="shared" si="28"/>
        <v>0</v>
      </c>
      <c r="I641" s="198"/>
      <c r="J641" s="198"/>
    </row>
    <row r="642" spans="1:10" ht="25.5">
      <c r="A642" s="111"/>
      <c r="B642" s="112" t="s">
        <v>31</v>
      </c>
      <c r="C642" s="113" t="s">
        <v>23</v>
      </c>
      <c r="D642" s="114">
        <v>1</v>
      </c>
      <c r="E642" s="115" t="s">
        <v>15</v>
      </c>
      <c r="F642" s="188"/>
      <c r="G642" s="29"/>
      <c r="H642" s="117">
        <f t="shared" si="28"/>
        <v>0</v>
      </c>
      <c r="I642" s="198"/>
      <c r="J642" s="198"/>
    </row>
    <row r="643" spans="1:10" ht="12.75">
      <c r="A643" s="105"/>
      <c r="B643" s="106" t="s">
        <v>32</v>
      </c>
      <c r="C643" s="118" t="s">
        <v>24</v>
      </c>
      <c r="D643" s="91">
        <v>1</v>
      </c>
      <c r="E643" s="109" t="s">
        <v>15</v>
      </c>
      <c r="F643" s="187"/>
      <c r="G643" s="187"/>
      <c r="H643" s="110">
        <f t="shared" si="28"/>
        <v>0</v>
      </c>
      <c r="I643" s="198"/>
      <c r="J643" s="198"/>
    </row>
    <row r="644" spans="1:10" ht="12.75">
      <c r="A644" s="111"/>
      <c r="B644" s="98" t="s">
        <v>49</v>
      </c>
      <c r="C644" s="99" t="s">
        <v>25</v>
      </c>
      <c r="D644" s="104">
        <v>1</v>
      </c>
      <c r="E644" s="101" t="s">
        <v>15</v>
      </c>
      <c r="F644" s="186"/>
      <c r="G644" s="186"/>
      <c r="H644" s="103">
        <f t="shared" si="28"/>
        <v>0</v>
      </c>
      <c r="I644" s="198"/>
      <c r="J644" s="198"/>
    </row>
    <row r="645" spans="1:11" s="6" customFormat="1" ht="25.5">
      <c r="A645" s="111"/>
      <c r="B645" s="112" t="s">
        <v>50</v>
      </c>
      <c r="C645" s="119" t="s">
        <v>45</v>
      </c>
      <c r="D645" s="120">
        <v>1</v>
      </c>
      <c r="E645" s="115" t="s">
        <v>15</v>
      </c>
      <c r="F645" s="29"/>
      <c r="G645" s="29"/>
      <c r="H645" s="117">
        <f t="shared" si="28"/>
        <v>0</v>
      </c>
      <c r="I645" s="198"/>
      <c r="J645" s="198"/>
      <c r="K645" s="25"/>
    </row>
    <row r="646" spans="1:10" ht="12.75">
      <c r="A646" s="111"/>
      <c r="B646" s="98" t="s">
        <v>51</v>
      </c>
      <c r="C646" s="99" t="s">
        <v>46</v>
      </c>
      <c r="D646" s="104">
        <v>1</v>
      </c>
      <c r="E646" s="89" t="s">
        <v>15</v>
      </c>
      <c r="F646" s="28"/>
      <c r="G646" s="28"/>
      <c r="H646" s="103">
        <f t="shared" si="28"/>
        <v>0</v>
      </c>
      <c r="I646" s="198"/>
      <c r="J646" s="198"/>
    </row>
    <row r="647" spans="1:11" s="6" customFormat="1" ht="12.75">
      <c r="A647" s="111"/>
      <c r="B647" s="98" t="s">
        <v>54</v>
      </c>
      <c r="C647" s="99" t="s">
        <v>47</v>
      </c>
      <c r="D647" s="104">
        <v>1</v>
      </c>
      <c r="E647" s="101" t="s">
        <v>15</v>
      </c>
      <c r="F647" s="189"/>
      <c r="G647" s="189"/>
      <c r="H647" s="103">
        <f t="shared" si="28"/>
        <v>0</v>
      </c>
      <c r="I647" s="198"/>
      <c r="J647" s="198"/>
      <c r="K647" s="25"/>
    </row>
    <row r="648" spans="1:10" ht="12.75">
      <c r="A648" s="97"/>
      <c r="B648" s="98" t="s">
        <v>55</v>
      </c>
      <c r="C648" s="99" t="s">
        <v>16</v>
      </c>
      <c r="D648" s="100">
        <v>1</v>
      </c>
      <c r="E648" s="101" t="s">
        <v>15</v>
      </c>
      <c r="F648" s="186"/>
      <c r="G648" s="186"/>
      <c r="H648" s="103">
        <f t="shared" si="28"/>
        <v>0</v>
      </c>
      <c r="I648" s="198"/>
      <c r="J648" s="198"/>
    </row>
    <row r="649" spans="1:10" ht="12.75">
      <c r="A649" s="111"/>
      <c r="B649" s="98" t="s">
        <v>56</v>
      </c>
      <c r="C649" s="99" t="s">
        <v>26</v>
      </c>
      <c r="D649" s="104">
        <v>1</v>
      </c>
      <c r="E649" s="89" t="s">
        <v>15</v>
      </c>
      <c r="F649" s="186"/>
      <c r="G649" s="186"/>
      <c r="H649" s="103">
        <f t="shared" si="28"/>
        <v>0</v>
      </c>
      <c r="I649" s="198"/>
      <c r="J649" s="198"/>
    </row>
    <row r="650" spans="1:10" ht="12.75">
      <c r="A650" s="111"/>
      <c r="B650" s="98" t="s">
        <v>57</v>
      </c>
      <c r="C650" s="121" t="s">
        <v>28</v>
      </c>
      <c r="D650" s="104">
        <v>1</v>
      </c>
      <c r="E650" s="122" t="s">
        <v>13</v>
      </c>
      <c r="F650" s="190"/>
      <c r="G650" s="190"/>
      <c r="H650" s="123">
        <f t="shared" si="28"/>
        <v>0</v>
      </c>
      <c r="I650" s="198"/>
      <c r="J650" s="198"/>
    </row>
    <row r="651" spans="1:10" ht="12.75">
      <c r="A651" s="111"/>
      <c r="B651" s="98" t="s">
        <v>58</v>
      </c>
      <c r="C651" s="99" t="s">
        <v>27</v>
      </c>
      <c r="D651" s="104">
        <v>1</v>
      </c>
      <c r="E651" s="101" t="s">
        <v>13</v>
      </c>
      <c r="F651" s="186"/>
      <c r="G651" s="186"/>
      <c r="H651" s="103">
        <f t="shared" si="28"/>
        <v>0</v>
      </c>
      <c r="I651" s="198"/>
      <c r="J651" s="198"/>
    </row>
    <row r="652" spans="1:10" ht="12.75">
      <c r="A652" s="97"/>
      <c r="B652" s="98" t="s">
        <v>59</v>
      </c>
      <c r="C652" s="99" t="s">
        <v>43</v>
      </c>
      <c r="D652" s="100">
        <v>1</v>
      </c>
      <c r="E652" s="101" t="s">
        <v>13</v>
      </c>
      <c r="F652" s="191"/>
      <c r="G652" s="186"/>
      <c r="H652" s="103">
        <f t="shared" si="28"/>
        <v>0</v>
      </c>
      <c r="I652" s="198"/>
      <c r="J652" s="198"/>
    </row>
    <row r="653" spans="1:10" ht="12.75">
      <c r="A653" s="97"/>
      <c r="B653" s="98" t="s">
        <v>60</v>
      </c>
      <c r="C653" s="99" t="s">
        <v>74</v>
      </c>
      <c r="D653" s="100">
        <v>1</v>
      </c>
      <c r="E653" s="101" t="s">
        <v>15</v>
      </c>
      <c r="F653" s="186"/>
      <c r="G653" s="186"/>
      <c r="H653" s="103">
        <f t="shared" si="28"/>
        <v>0</v>
      </c>
      <c r="I653" s="198"/>
      <c r="J653" s="198"/>
    </row>
    <row r="654" spans="1:10" ht="12.75">
      <c r="A654" s="97"/>
      <c r="B654" s="98" t="s">
        <v>61</v>
      </c>
      <c r="C654" s="99" t="s">
        <v>73</v>
      </c>
      <c r="D654" s="100">
        <v>1</v>
      </c>
      <c r="E654" s="101" t="s">
        <v>15</v>
      </c>
      <c r="F654" s="186"/>
      <c r="G654" s="186"/>
      <c r="H654" s="103">
        <f t="shared" si="28"/>
        <v>0</v>
      </c>
      <c r="I654" s="198"/>
      <c r="J654" s="198"/>
    </row>
    <row r="655" spans="1:10" ht="12.75">
      <c r="A655" s="124"/>
      <c r="B655" s="106" t="s">
        <v>62</v>
      </c>
      <c r="C655" s="118" t="s">
        <v>75</v>
      </c>
      <c r="D655" s="108">
        <v>1</v>
      </c>
      <c r="E655" s="109" t="s">
        <v>15</v>
      </c>
      <c r="F655" s="187"/>
      <c r="G655" s="187"/>
      <c r="H655" s="110">
        <f t="shared" si="28"/>
        <v>0</v>
      </c>
      <c r="I655" s="198"/>
      <c r="J655" s="198"/>
    </row>
    <row r="656" spans="1:10" ht="12.75">
      <c r="A656" s="97"/>
      <c r="B656" s="98" t="s">
        <v>63</v>
      </c>
      <c r="C656" s="99" t="s">
        <v>22</v>
      </c>
      <c r="D656" s="104">
        <v>1</v>
      </c>
      <c r="E656" s="101" t="s">
        <v>15</v>
      </c>
      <c r="F656" s="186"/>
      <c r="G656" s="186"/>
      <c r="H656" s="103">
        <f t="shared" si="28"/>
        <v>0</v>
      </c>
      <c r="I656" s="198"/>
      <c r="J656" s="198"/>
    </row>
    <row r="657" spans="1:10" ht="12.75">
      <c r="A657" s="97"/>
      <c r="B657" s="98" t="s">
        <v>64</v>
      </c>
      <c r="C657" s="99" t="s">
        <v>17</v>
      </c>
      <c r="D657" s="100">
        <v>1</v>
      </c>
      <c r="E657" s="101" t="s">
        <v>15</v>
      </c>
      <c r="F657" s="186"/>
      <c r="G657" s="186"/>
      <c r="H657" s="103">
        <f t="shared" si="28"/>
        <v>0</v>
      </c>
      <c r="I657" s="198"/>
      <c r="J657" s="198"/>
    </row>
    <row r="658" spans="1:10" ht="12.75">
      <c r="A658" s="97"/>
      <c r="B658" s="98" t="s">
        <v>65</v>
      </c>
      <c r="C658" s="125" t="s">
        <v>78</v>
      </c>
      <c r="D658" s="126">
        <v>1</v>
      </c>
      <c r="E658" s="89" t="s">
        <v>15</v>
      </c>
      <c r="F658" s="28"/>
      <c r="G658" s="28"/>
      <c r="H658" s="103">
        <f t="shared" si="28"/>
        <v>0</v>
      </c>
      <c r="I658" s="198"/>
      <c r="J658" s="198"/>
    </row>
    <row r="659" spans="1:11" s="6" customFormat="1" ht="12.75">
      <c r="A659" s="97"/>
      <c r="B659" s="98" t="s">
        <v>66</v>
      </c>
      <c r="C659" s="125" t="s">
        <v>79</v>
      </c>
      <c r="D659" s="126">
        <v>1</v>
      </c>
      <c r="E659" s="89" t="s">
        <v>15</v>
      </c>
      <c r="F659" s="28"/>
      <c r="G659" s="28"/>
      <c r="H659" s="103">
        <f t="shared" si="28"/>
        <v>0</v>
      </c>
      <c r="I659" s="198"/>
      <c r="J659" s="198"/>
      <c r="K659" s="25"/>
    </row>
    <row r="660" spans="1:10" ht="12.75">
      <c r="A660" s="97"/>
      <c r="B660" s="98" t="s">
        <v>67</v>
      </c>
      <c r="C660" s="99" t="s">
        <v>80</v>
      </c>
      <c r="D660" s="127">
        <v>1</v>
      </c>
      <c r="E660" s="101" t="s">
        <v>15</v>
      </c>
      <c r="F660" s="186"/>
      <c r="G660" s="186"/>
      <c r="H660" s="103">
        <f t="shared" si="28"/>
        <v>0</v>
      </c>
      <c r="I660" s="198"/>
      <c r="J660" s="198"/>
    </row>
    <row r="661" spans="1:10" ht="12.75">
      <c r="A661" s="111"/>
      <c r="B661" s="98" t="s">
        <v>68</v>
      </c>
      <c r="C661" s="99" t="s">
        <v>21</v>
      </c>
      <c r="D661" s="100">
        <v>1</v>
      </c>
      <c r="E661" s="101" t="s">
        <v>117</v>
      </c>
      <c r="F661" s="186"/>
      <c r="G661" s="186"/>
      <c r="H661" s="103">
        <f aca="true" t="shared" si="29" ref="H661:H666">SUM(F661:G661)*D661</f>
        <v>0</v>
      </c>
      <c r="I661" s="198"/>
      <c r="J661" s="198"/>
    </row>
    <row r="662" spans="1:10" ht="12.75">
      <c r="A662" s="97"/>
      <c r="B662" s="98" t="s">
        <v>69</v>
      </c>
      <c r="C662" s="99" t="s">
        <v>39</v>
      </c>
      <c r="D662" s="100">
        <v>1</v>
      </c>
      <c r="E662" s="101" t="s">
        <v>13</v>
      </c>
      <c r="F662" s="191"/>
      <c r="G662" s="186"/>
      <c r="H662" s="103">
        <f t="shared" si="29"/>
        <v>0</v>
      </c>
      <c r="I662" s="198"/>
      <c r="J662" s="198"/>
    </row>
    <row r="663" spans="1:10" ht="12.75">
      <c r="A663" s="97"/>
      <c r="B663" s="98" t="s">
        <v>70</v>
      </c>
      <c r="C663" s="99" t="s">
        <v>40</v>
      </c>
      <c r="D663" s="100">
        <v>1</v>
      </c>
      <c r="E663" s="101" t="s">
        <v>15</v>
      </c>
      <c r="F663" s="186"/>
      <c r="G663" s="186"/>
      <c r="H663" s="103">
        <f t="shared" si="29"/>
        <v>0</v>
      </c>
      <c r="I663" s="198"/>
      <c r="J663" s="198"/>
    </row>
    <row r="664" spans="1:10" ht="12.75">
      <c r="A664" s="105"/>
      <c r="B664" s="106" t="s">
        <v>71</v>
      </c>
      <c r="C664" s="118" t="s">
        <v>76</v>
      </c>
      <c r="D664" s="128">
        <v>1</v>
      </c>
      <c r="E664" s="92" t="s">
        <v>15</v>
      </c>
      <c r="F664" s="192"/>
      <c r="G664" s="187"/>
      <c r="H664" s="110">
        <f t="shared" si="29"/>
        <v>0</v>
      </c>
      <c r="I664" s="198"/>
      <c r="J664" s="198"/>
    </row>
    <row r="665" spans="1:10" ht="12.75">
      <c r="A665" s="97"/>
      <c r="B665" s="98" t="s">
        <v>72</v>
      </c>
      <c r="C665" s="99" t="s">
        <v>41</v>
      </c>
      <c r="D665" s="100">
        <v>1</v>
      </c>
      <c r="E665" s="101" t="s">
        <v>42</v>
      </c>
      <c r="F665" s="186"/>
      <c r="G665" s="186"/>
      <c r="H665" s="103">
        <f t="shared" si="29"/>
        <v>0</v>
      </c>
      <c r="I665" s="198"/>
      <c r="J665" s="198"/>
    </row>
    <row r="666" spans="1:10" ht="12.75">
      <c r="A666" s="111"/>
      <c r="B666" s="98" t="s">
        <v>81</v>
      </c>
      <c r="C666" s="99" t="s">
        <v>53</v>
      </c>
      <c r="D666" s="129">
        <v>1</v>
      </c>
      <c r="E666" s="92" t="s">
        <v>15</v>
      </c>
      <c r="F666" s="191"/>
      <c r="G666" s="186"/>
      <c r="H666" s="103">
        <f t="shared" si="29"/>
        <v>0</v>
      </c>
      <c r="I666" s="198"/>
      <c r="J666" s="198"/>
    </row>
    <row r="667" spans="1:10" ht="12.75">
      <c r="A667" s="111"/>
      <c r="B667" s="98" t="s">
        <v>82</v>
      </c>
      <c r="C667" s="99" t="s">
        <v>36</v>
      </c>
      <c r="D667" s="100" t="s">
        <v>10</v>
      </c>
      <c r="E667" s="101"/>
      <c r="F667" s="102"/>
      <c r="G667" s="102"/>
      <c r="H667" s="103" t="s">
        <v>10</v>
      </c>
      <c r="I667" s="198"/>
      <c r="J667" s="198"/>
    </row>
    <row r="668" spans="1:11" s="6" customFormat="1" ht="12.75">
      <c r="A668" s="111"/>
      <c r="B668" s="130" t="s">
        <v>84</v>
      </c>
      <c r="C668" s="99" t="s">
        <v>37</v>
      </c>
      <c r="D668" s="100">
        <v>1</v>
      </c>
      <c r="E668" s="101" t="s">
        <v>38</v>
      </c>
      <c r="F668" s="186"/>
      <c r="G668" s="186"/>
      <c r="H668" s="103">
        <f>SUM(F668:G668)*D668</f>
        <v>0</v>
      </c>
      <c r="I668" s="198"/>
      <c r="J668" s="198"/>
      <c r="K668" s="25"/>
    </row>
    <row r="669" spans="1:10" ht="38.25">
      <c r="A669" s="111"/>
      <c r="B669" s="112" t="s">
        <v>83</v>
      </c>
      <c r="C669" s="131" t="s">
        <v>77</v>
      </c>
      <c r="D669" s="120">
        <v>1</v>
      </c>
      <c r="E669" s="115" t="s">
        <v>15</v>
      </c>
      <c r="F669" s="188"/>
      <c r="G669" s="188"/>
      <c r="H669" s="117">
        <f>SUM(F669:G669)*D669</f>
        <v>0</v>
      </c>
      <c r="I669" s="198"/>
      <c r="J669" s="198"/>
    </row>
    <row r="670" spans="1:10" ht="12.75">
      <c r="A670" s="111"/>
      <c r="B670" s="112" t="s">
        <v>85</v>
      </c>
      <c r="C670" s="132" t="s">
        <v>88</v>
      </c>
      <c r="D670" s="100">
        <v>1</v>
      </c>
      <c r="E670" s="115" t="s">
        <v>15</v>
      </c>
      <c r="F670" s="186"/>
      <c r="G670" s="186"/>
      <c r="H670" s="103">
        <f>SUM(F670:G670)*D670</f>
        <v>0</v>
      </c>
      <c r="I670" s="198"/>
      <c r="J670" s="198"/>
    </row>
    <row r="671" spans="1:10" ht="12.75">
      <c r="A671" s="111"/>
      <c r="B671" s="112" t="s">
        <v>89</v>
      </c>
      <c r="C671" s="134" t="s">
        <v>96</v>
      </c>
      <c r="D671" s="135">
        <v>1</v>
      </c>
      <c r="E671" s="92" t="s">
        <v>13</v>
      </c>
      <c r="F671" s="193"/>
      <c r="G671" s="193"/>
      <c r="H671" s="117">
        <f>(F671+G671)*D671</f>
        <v>0</v>
      </c>
      <c r="I671" s="198"/>
      <c r="J671" s="198"/>
    </row>
    <row r="672" spans="1:10" ht="12.75">
      <c r="A672" s="111"/>
      <c r="B672" s="112" t="s">
        <v>97</v>
      </c>
      <c r="C672" s="8" t="s">
        <v>99</v>
      </c>
      <c r="D672" s="135">
        <v>1</v>
      </c>
      <c r="E672" s="92" t="s">
        <v>15</v>
      </c>
      <c r="F672" s="193"/>
      <c r="G672" s="193"/>
      <c r="H672" s="117">
        <f>(F672+G672)*D672</f>
        <v>0</v>
      </c>
      <c r="I672" s="198"/>
      <c r="J672" s="198"/>
    </row>
    <row r="673" spans="1:10" ht="12.75">
      <c r="A673" s="111"/>
      <c r="B673" s="112" t="s">
        <v>98</v>
      </c>
      <c r="C673" s="132" t="s">
        <v>48</v>
      </c>
      <c r="D673" s="100">
        <v>1</v>
      </c>
      <c r="E673" s="89" t="s">
        <v>13</v>
      </c>
      <c r="F673" s="186"/>
      <c r="G673" s="186"/>
      <c r="H673" s="103">
        <f>SUM(F673:G673)*D673</f>
        <v>0</v>
      </c>
      <c r="I673" s="198"/>
      <c r="J673" s="198"/>
    </row>
    <row r="674" spans="1:8" ht="12.75" customHeight="1">
      <c r="A674" s="88"/>
      <c r="B674" s="95"/>
      <c r="C674" s="136" t="s">
        <v>102</v>
      </c>
      <c r="D674" s="104"/>
      <c r="E674" s="89"/>
      <c r="F674" s="137">
        <f>SUMPRODUCT(F638:F673,D638:D673)</f>
        <v>0</v>
      </c>
      <c r="G674" s="137">
        <f>SUMPRODUCT(G638:G673,D638:D673)</f>
        <v>0</v>
      </c>
      <c r="H674" s="138">
        <f>SUM(H638:H673)</f>
        <v>0</v>
      </c>
    </row>
    <row r="675" spans="1:11" ht="12.75">
      <c r="A675" s="176" t="s">
        <v>156</v>
      </c>
      <c r="B675" s="139" t="s">
        <v>103</v>
      </c>
      <c r="C675" s="96" t="s">
        <v>104</v>
      </c>
      <c r="D675" s="140"/>
      <c r="E675" s="141"/>
      <c r="F675" s="141"/>
      <c r="G675" s="141"/>
      <c r="H675" s="142"/>
      <c r="J675" s="10"/>
      <c r="K675" s="10"/>
    </row>
    <row r="676" spans="1:11" s="6" customFormat="1" ht="12.75">
      <c r="A676" s="111"/>
      <c r="B676" s="139" t="s">
        <v>105</v>
      </c>
      <c r="C676" s="7" t="s">
        <v>106</v>
      </c>
      <c r="D676" s="120">
        <v>1</v>
      </c>
      <c r="E676" s="115" t="s">
        <v>15</v>
      </c>
      <c r="F676" s="116" t="s">
        <v>107</v>
      </c>
      <c r="G676" s="188"/>
      <c r="H676" s="117">
        <f>SUM(F676:G676)*D676</f>
        <v>0</v>
      </c>
      <c r="J676" s="10"/>
      <c r="K676" s="10"/>
    </row>
    <row r="677" spans="1:8" ht="12.75">
      <c r="A677" s="111"/>
      <c r="B677" s="139" t="s">
        <v>108</v>
      </c>
      <c r="C677" s="8" t="s">
        <v>109</v>
      </c>
      <c r="D677" s="120">
        <v>1</v>
      </c>
      <c r="E677" s="115" t="s">
        <v>15</v>
      </c>
      <c r="F677" s="116" t="s">
        <v>107</v>
      </c>
      <c r="G677" s="188"/>
      <c r="H677" s="117">
        <f>SUM(F677:G677)*D677</f>
        <v>0</v>
      </c>
    </row>
    <row r="678" spans="1:11" s="2" customFormat="1" ht="12.75">
      <c r="A678" s="111"/>
      <c r="B678" s="139" t="s">
        <v>110</v>
      </c>
      <c r="C678" s="9" t="s">
        <v>111</v>
      </c>
      <c r="D678" s="120">
        <v>1</v>
      </c>
      <c r="E678" s="115" t="s">
        <v>15</v>
      </c>
      <c r="F678" s="116" t="s">
        <v>107</v>
      </c>
      <c r="G678" s="188"/>
      <c r="H678" s="117">
        <f aca="true" t="shared" si="30" ref="H678:H692">SUM(F678:G678)*D678</f>
        <v>0</v>
      </c>
      <c r="J678" s="26"/>
      <c r="K678" s="26"/>
    </row>
    <row r="679" spans="1:8" s="3" customFormat="1" ht="12.75">
      <c r="A679" s="111"/>
      <c r="B679" s="139" t="s">
        <v>112</v>
      </c>
      <c r="C679" s="7" t="s">
        <v>113</v>
      </c>
      <c r="D679" s="120">
        <v>1</v>
      </c>
      <c r="E679" s="115" t="s">
        <v>15</v>
      </c>
      <c r="F679" s="116" t="s">
        <v>107</v>
      </c>
      <c r="G679" s="188"/>
      <c r="H679" s="117">
        <f t="shared" si="30"/>
        <v>0</v>
      </c>
    </row>
    <row r="680" spans="1:8" s="3" customFormat="1" ht="12.75">
      <c r="A680" s="111"/>
      <c r="B680" s="139" t="s">
        <v>114</v>
      </c>
      <c r="C680" s="143" t="s">
        <v>115</v>
      </c>
      <c r="D680" s="120">
        <v>1</v>
      </c>
      <c r="E680" s="115" t="s">
        <v>15</v>
      </c>
      <c r="F680" s="116" t="s">
        <v>107</v>
      </c>
      <c r="G680" s="29"/>
      <c r="H680" s="117">
        <f t="shared" si="30"/>
        <v>0</v>
      </c>
    </row>
    <row r="681" spans="1:8" s="5" customFormat="1" ht="25.5">
      <c r="A681" s="111"/>
      <c r="B681" s="139" t="s">
        <v>116</v>
      </c>
      <c r="C681" s="7" t="s">
        <v>176</v>
      </c>
      <c r="D681" s="114">
        <v>1</v>
      </c>
      <c r="E681" s="115" t="s">
        <v>117</v>
      </c>
      <c r="F681" s="188"/>
      <c r="G681" s="188"/>
      <c r="H681" s="117">
        <f t="shared" si="30"/>
        <v>0</v>
      </c>
    </row>
    <row r="682" spans="1:10" s="5" customFormat="1" ht="12.75">
      <c r="A682" s="111"/>
      <c r="B682" s="139" t="s">
        <v>118</v>
      </c>
      <c r="C682" s="7" t="s">
        <v>182</v>
      </c>
      <c r="D682" s="114">
        <v>1</v>
      </c>
      <c r="E682" s="115" t="s">
        <v>117</v>
      </c>
      <c r="F682" s="188"/>
      <c r="G682" s="188"/>
      <c r="H682" s="117">
        <f t="shared" si="30"/>
        <v>0</v>
      </c>
      <c r="I682" s="34"/>
      <c r="J682" s="34"/>
    </row>
    <row r="683" spans="1:10" ht="12.75">
      <c r="A683" s="111"/>
      <c r="B683" s="139" t="s">
        <v>119</v>
      </c>
      <c r="C683" s="119" t="s">
        <v>120</v>
      </c>
      <c r="D683" s="120">
        <v>1</v>
      </c>
      <c r="E683" s="115" t="s">
        <v>117</v>
      </c>
      <c r="F683" s="188"/>
      <c r="G683" s="29"/>
      <c r="H683" s="117">
        <f t="shared" si="30"/>
        <v>0</v>
      </c>
      <c r="I683" s="34"/>
      <c r="J683" s="34"/>
    </row>
    <row r="684" spans="1:10" ht="12.75">
      <c r="A684" s="111"/>
      <c r="B684" s="139" t="s">
        <v>121</v>
      </c>
      <c r="C684" s="119" t="s">
        <v>122</v>
      </c>
      <c r="D684" s="114">
        <v>1</v>
      </c>
      <c r="E684" s="115" t="s">
        <v>117</v>
      </c>
      <c r="F684" s="188"/>
      <c r="G684" s="29"/>
      <c r="H684" s="117">
        <f t="shared" si="30"/>
        <v>0</v>
      </c>
      <c r="I684" s="34"/>
      <c r="J684" s="34"/>
    </row>
    <row r="685" spans="1:10" ht="51">
      <c r="A685" s="111"/>
      <c r="B685" s="139" t="s">
        <v>123</v>
      </c>
      <c r="C685" s="7" t="s">
        <v>180</v>
      </c>
      <c r="D685" s="144">
        <v>1</v>
      </c>
      <c r="E685" s="145" t="s">
        <v>42</v>
      </c>
      <c r="F685" s="188"/>
      <c r="G685" s="194"/>
      <c r="H685" s="147">
        <f t="shared" si="30"/>
        <v>0</v>
      </c>
      <c r="I685" s="34"/>
      <c r="J685" s="34"/>
    </row>
    <row r="686" spans="1:11" s="6" customFormat="1" ht="66.75" customHeight="1">
      <c r="A686" s="148"/>
      <c r="B686" s="139" t="s">
        <v>124</v>
      </c>
      <c r="C686" s="9" t="s">
        <v>181</v>
      </c>
      <c r="D686" s="120">
        <v>1</v>
      </c>
      <c r="E686" s="145" t="s">
        <v>42</v>
      </c>
      <c r="F686" s="188"/>
      <c r="G686" s="188"/>
      <c r="H686" s="117">
        <f t="shared" si="30"/>
        <v>0</v>
      </c>
      <c r="I686" s="35"/>
      <c r="J686" s="34"/>
      <c r="K686" s="25"/>
    </row>
    <row r="687" spans="1:10" ht="38.25">
      <c r="A687" s="148"/>
      <c r="B687" s="139" t="s">
        <v>125</v>
      </c>
      <c r="C687" s="119" t="s">
        <v>126</v>
      </c>
      <c r="D687" s="120">
        <v>1</v>
      </c>
      <c r="E687" s="115" t="s">
        <v>15</v>
      </c>
      <c r="F687" s="188"/>
      <c r="G687" s="188"/>
      <c r="H687" s="117">
        <f t="shared" si="30"/>
        <v>0</v>
      </c>
      <c r="I687" s="35"/>
      <c r="J687" s="34"/>
    </row>
    <row r="688" spans="1:11" s="6" customFormat="1" ht="51">
      <c r="A688" s="148"/>
      <c r="B688" s="139" t="s">
        <v>127</v>
      </c>
      <c r="C688" s="119" t="s">
        <v>128</v>
      </c>
      <c r="D688" s="114">
        <v>1</v>
      </c>
      <c r="E688" s="141" t="s">
        <v>117</v>
      </c>
      <c r="F688" s="195"/>
      <c r="G688" s="195"/>
      <c r="H688" s="149">
        <f t="shared" si="30"/>
        <v>0</v>
      </c>
      <c r="I688" s="35"/>
      <c r="J688" s="34"/>
      <c r="K688" s="25"/>
    </row>
    <row r="689" spans="1:10" ht="25.5">
      <c r="A689" s="148"/>
      <c r="B689" s="139" t="s">
        <v>129</v>
      </c>
      <c r="C689" s="9" t="s">
        <v>130</v>
      </c>
      <c r="D689" s="114">
        <v>1</v>
      </c>
      <c r="E689" s="141" t="s">
        <v>117</v>
      </c>
      <c r="F689" s="116" t="s">
        <v>107</v>
      </c>
      <c r="G689" s="188"/>
      <c r="H689" s="117">
        <f t="shared" si="30"/>
        <v>0</v>
      </c>
      <c r="I689" s="35"/>
      <c r="J689" s="34"/>
    </row>
    <row r="690" spans="1:10" ht="12.75">
      <c r="A690" s="148"/>
      <c r="B690" s="139" t="s">
        <v>131</v>
      </c>
      <c r="C690" s="143" t="s">
        <v>132</v>
      </c>
      <c r="D690" s="120">
        <v>1</v>
      </c>
      <c r="E690" s="115" t="s">
        <v>15</v>
      </c>
      <c r="F690" s="196"/>
      <c r="G690" s="188"/>
      <c r="H690" s="117">
        <f t="shared" si="30"/>
        <v>0</v>
      </c>
      <c r="I690" s="35"/>
      <c r="J690" s="34"/>
    </row>
    <row r="691" spans="1:10" ht="12.75">
      <c r="A691" s="148"/>
      <c r="B691" s="139" t="s">
        <v>133</v>
      </c>
      <c r="C691" s="8" t="s">
        <v>134</v>
      </c>
      <c r="D691" s="120">
        <v>1</v>
      </c>
      <c r="E691" s="115" t="s">
        <v>15</v>
      </c>
      <c r="F691" s="116" t="s">
        <v>107</v>
      </c>
      <c r="G691" s="188"/>
      <c r="H691" s="117">
        <f t="shared" si="30"/>
        <v>0</v>
      </c>
      <c r="I691" s="35"/>
      <c r="J691" s="34"/>
    </row>
    <row r="692" spans="1:10" ht="12.75" customHeight="1">
      <c r="A692" s="148"/>
      <c r="B692" s="139" t="s">
        <v>135</v>
      </c>
      <c r="C692" s="7" t="s">
        <v>136</v>
      </c>
      <c r="D692" s="120">
        <v>1</v>
      </c>
      <c r="E692" s="115" t="s">
        <v>15</v>
      </c>
      <c r="F692" s="188"/>
      <c r="G692" s="188"/>
      <c r="H692" s="117">
        <f t="shared" si="30"/>
        <v>0</v>
      </c>
      <c r="I692" s="35"/>
      <c r="J692" s="34"/>
    </row>
    <row r="693" spans="1:10" ht="51">
      <c r="A693" s="148"/>
      <c r="B693" s="139" t="s">
        <v>137</v>
      </c>
      <c r="C693" s="119" t="s">
        <v>138</v>
      </c>
      <c r="D693" s="120">
        <v>1</v>
      </c>
      <c r="E693" s="141" t="s">
        <v>117</v>
      </c>
      <c r="F693" s="188"/>
      <c r="G693" s="188"/>
      <c r="H693" s="117">
        <f aca="true" t="shared" si="31" ref="H693:H701">SUM(F693:G693)*D693</f>
        <v>0</v>
      </c>
      <c r="I693" s="35"/>
      <c r="J693" s="34"/>
    </row>
    <row r="694" spans="1:10" ht="25.5">
      <c r="A694" s="148"/>
      <c r="B694" s="112" t="s">
        <v>139</v>
      </c>
      <c r="C694" s="9" t="s">
        <v>140</v>
      </c>
      <c r="D694" s="120">
        <v>1</v>
      </c>
      <c r="E694" s="141" t="s">
        <v>117</v>
      </c>
      <c r="F694" s="188"/>
      <c r="G694" s="188"/>
      <c r="H694" s="117">
        <f t="shared" si="31"/>
        <v>0</v>
      </c>
      <c r="I694" s="35"/>
      <c r="J694" s="34"/>
    </row>
    <row r="695" spans="1:10" ht="25.5">
      <c r="A695" s="148"/>
      <c r="B695" s="112" t="s">
        <v>141</v>
      </c>
      <c r="C695" s="7" t="s">
        <v>142</v>
      </c>
      <c r="D695" s="120">
        <v>1</v>
      </c>
      <c r="E695" s="141" t="s">
        <v>117</v>
      </c>
      <c r="F695" s="188"/>
      <c r="G695" s="188"/>
      <c r="H695" s="117">
        <f t="shared" si="31"/>
        <v>0</v>
      </c>
      <c r="I695" s="35"/>
      <c r="J695" s="34"/>
    </row>
    <row r="696" spans="1:10" ht="12.75">
      <c r="A696" s="148"/>
      <c r="B696" s="112" t="s">
        <v>143</v>
      </c>
      <c r="C696" s="151" t="s">
        <v>144</v>
      </c>
      <c r="D696" s="120">
        <v>1</v>
      </c>
      <c r="E696" s="115" t="s">
        <v>15</v>
      </c>
      <c r="F696" s="196"/>
      <c r="G696" s="188"/>
      <c r="H696" s="117">
        <f t="shared" si="31"/>
        <v>0</v>
      </c>
      <c r="I696" s="35"/>
      <c r="J696" s="34"/>
    </row>
    <row r="697" spans="1:10" ht="12.75">
      <c r="A697" s="148"/>
      <c r="B697" s="112" t="s">
        <v>145</v>
      </c>
      <c r="C697" s="143" t="s">
        <v>146</v>
      </c>
      <c r="D697" s="120">
        <v>1</v>
      </c>
      <c r="E697" s="115" t="s">
        <v>15</v>
      </c>
      <c r="F697" s="116" t="s">
        <v>107</v>
      </c>
      <c r="G697" s="188"/>
      <c r="H697" s="117">
        <f t="shared" si="31"/>
        <v>0</v>
      </c>
      <c r="I697" s="34"/>
      <c r="J697" s="34"/>
    </row>
    <row r="698" spans="1:10" ht="25.5">
      <c r="A698" s="148"/>
      <c r="B698" s="112" t="s">
        <v>147</v>
      </c>
      <c r="C698" s="7" t="s">
        <v>148</v>
      </c>
      <c r="D698" s="120">
        <v>1</v>
      </c>
      <c r="E698" s="115" t="s">
        <v>15</v>
      </c>
      <c r="F698" s="188"/>
      <c r="G698" s="188"/>
      <c r="H698" s="117">
        <f t="shared" si="31"/>
        <v>0</v>
      </c>
      <c r="I698" s="35"/>
      <c r="J698" s="34"/>
    </row>
    <row r="699" spans="1:10" ht="38.25">
      <c r="A699" s="148"/>
      <c r="B699" s="112" t="s">
        <v>149</v>
      </c>
      <c r="C699" s="119" t="s">
        <v>150</v>
      </c>
      <c r="D699" s="120">
        <v>1</v>
      </c>
      <c r="E699" s="141" t="s">
        <v>117</v>
      </c>
      <c r="F699" s="188"/>
      <c r="G699" s="188"/>
      <c r="H699" s="117">
        <f t="shared" si="31"/>
        <v>0</v>
      </c>
      <c r="I699" s="35"/>
      <c r="J699" s="34"/>
    </row>
    <row r="700" spans="1:11" s="6" customFormat="1" ht="25.5">
      <c r="A700" s="148"/>
      <c r="B700" s="112" t="s">
        <v>151</v>
      </c>
      <c r="C700" s="7" t="s">
        <v>152</v>
      </c>
      <c r="D700" s="120">
        <v>1</v>
      </c>
      <c r="E700" s="141" t="s">
        <v>117</v>
      </c>
      <c r="F700" s="150" t="s">
        <v>107</v>
      </c>
      <c r="G700" s="188"/>
      <c r="H700" s="117">
        <f t="shared" si="31"/>
        <v>0</v>
      </c>
      <c r="I700" s="35"/>
      <c r="J700" s="34"/>
      <c r="K700" s="25"/>
    </row>
    <row r="701" spans="1:10" ht="38.25">
      <c r="A701" s="148"/>
      <c r="B701" s="141" t="s">
        <v>153</v>
      </c>
      <c r="C701" s="7" t="s">
        <v>154</v>
      </c>
      <c r="D701" s="120">
        <v>1</v>
      </c>
      <c r="E701" s="141" t="s">
        <v>117</v>
      </c>
      <c r="F701" s="188"/>
      <c r="G701" s="188"/>
      <c r="H701" s="117">
        <f t="shared" si="31"/>
        <v>0</v>
      </c>
      <c r="I701" s="35"/>
      <c r="J701" s="34"/>
    </row>
    <row r="702" spans="1:11" ht="12.75">
      <c r="A702" s="148"/>
      <c r="B702" s="30" t="s">
        <v>165</v>
      </c>
      <c r="C702" s="33" t="s">
        <v>167</v>
      </c>
      <c r="D702" s="31">
        <v>1</v>
      </c>
      <c r="E702" s="32" t="s">
        <v>117</v>
      </c>
      <c r="F702" s="194"/>
      <c r="G702" s="194"/>
      <c r="H702" s="152">
        <f>SUM(F702,G702)*D702</f>
        <v>0</v>
      </c>
      <c r="J702" s="10"/>
      <c r="K702" s="10"/>
    </row>
    <row r="703" spans="1:11" ht="12.75">
      <c r="A703" s="148"/>
      <c r="B703" s="30" t="s">
        <v>166</v>
      </c>
      <c r="C703" s="33" t="s">
        <v>168</v>
      </c>
      <c r="D703" s="31">
        <v>1</v>
      </c>
      <c r="E703" s="32" t="s">
        <v>117</v>
      </c>
      <c r="F703" s="194"/>
      <c r="G703" s="194"/>
      <c r="H703" s="152">
        <f>SUM(F703,G703)*D703</f>
        <v>0</v>
      </c>
      <c r="J703" s="10"/>
      <c r="K703" s="10"/>
    </row>
    <row r="704" spans="1:9" ht="12.75" customHeight="1">
      <c r="A704" s="148"/>
      <c r="B704" s="30" t="s">
        <v>252</v>
      </c>
      <c r="C704" s="33" t="s">
        <v>253</v>
      </c>
      <c r="D704" s="31">
        <v>1</v>
      </c>
      <c r="E704" s="32" t="s">
        <v>117</v>
      </c>
      <c r="F704" s="146" t="s">
        <v>107</v>
      </c>
      <c r="G704" s="194"/>
      <c r="H704" s="152">
        <f>SUM(F704,G704)*D704</f>
        <v>0</v>
      </c>
      <c r="I704" s="1"/>
    </row>
    <row r="705" spans="1:10" ht="12.75">
      <c r="A705" s="153"/>
      <c r="B705" s="32">
        <v>3</v>
      </c>
      <c r="C705" s="7" t="s">
        <v>184</v>
      </c>
      <c r="D705" s="7"/>
      <c r="E705" s="32"/>
      <c r="F705" s="32"/>
      <c r="G705" s="32"/>
      <c r="H705" s="154"/>
      <c r="I705" s="35"/>
      <c r="J705" s="34"/>
    </row>
    <row r="706" spans="1:10" ht="25.5">
      <c r="A706" s="148"/>
      <c r="B706" s="32" t="s">
        <v>190</v>
      </c>
      <c r="C706" s="7" t="s">
        <v>185</v>
      </c>
      <c r="D706" s="7"/>
      <c r="E706" s="32"/>
      <c r="F706" s="32"/>
      <c r="G706" s="32"/>
      <c r="H706" s="154"/>
      <c r="I706" s="35"/>
      <c r="J706" s="34"/>
    </row>
    <row r="707" spans="1:10" ht="12.75">
      <c r="A707" s="153"/>
      <c r="B707" s="32" t="s">
        <v>191</v>
      </c>
      <c r="C707" s="7" t="s">
        <v>213</v>
      </c>
      <c r="D707" s="155">
        <v>1</v>
      </c>
      <c r="E707" s="156" t="s">
        <v>15</v>
      </c>
      <c r="F707" s="197"/>
      <c r="G707" s="197"/>
      <c r="H707" s="157">
        <f>SUM(F707:G707)*D707</f>
        <v>0</v>
      </c>
      <c r="I707" s="199"/>
      <c r="J707" s="199"/>
    </row>
    <row r="708" spans="1:10" ht="12.75">
      <c r="A708" s="158"/>
      <c r="B708" s="32" t="s">
        <v>192</v>
      </c>
      <c r="C708" s="7" t="s">
        <v>214</v>
      </c>
      <c r="D708" s="155">
        <v>1</v>
      </c>
      <c r="E708" s="156" t="s">
        <v>15</v>
      </c>
      <c r="F708" s="197"/>
      <c r="G708" s="197"/>
      <c r="H708" s="157">
        <f>SUM(F708:G708)*D708</f>
        <v>0</v>
      </c>
      <c r="I708" s="199"/>
      <c r="J708" s="199"/>
    </row>
    <row r="709" spans="1:10" ht="12.75">
      <c r="A709" s="158"/>
      <c r="B709" s="32" t="s">
        <v>205</v>
      </c>
      <c r="C709" s="7" t="s">
        <v>206</v>
      </c>
      <c r="D709" s="155">
        <v>1</v>
      </c>
      <c r="E709" s="156" t="s">
        <v>15</v>
      </c>
      <c r="F709" s="156" t="s">
        <v>107</v>
      </c>
      <c r="G709" s="197"/>
      <c r="H709" s="157">
        <f>G709*D709</f>
        <v>0</v>
      </c>
      <c r="I709" s="200"/>
      <c r="J709" s="199"/>
    </row>
    <row r="710" spans="1:10" ht="12.75">
      <c r="A710" s="159"/>
      <c r="B710" s="32">
        <v>4</v>
      </c>
      <c r="C710" s="7" t="s">
        <v>186</v>
      </c>
      <c r="D710" s="155"/>
      <c r="E710" s="156"/>
      <c r="F710" s="156"/>
      <c r="G710" s="156"/>
      <c r="H710" s="157"/>
      <c r="I710" s="200"/>
      <c r="J710" s="200"/>
    </row>
    <row r="711" spans="1:10" ht="12.75">
      <c r="A711" s="159"/>
      <c r="B711" s="32" t="s">
        <v>193</v>
      </c>
      <c r="C711" s="7" t="s">
        <v>187</v>
      </c>
      <c r="D711" s="155"/>
      <c r="E711" s="156"/>
      <c r="F711" s="156"/>
      <c r="G711" s="156"/>
      <c r="H711" s="157"/>
      <c r="I711" s="200"/>
      <c r="J711" s="200"/>
    </row>
    <row r="712" spans="1:11" s="6" customFormat="1" ht="38.25" customHeight="1">
      <c r="A712" s="153"/>
      <c r="B712" s="32" t="s">
        <v>194</v>
      </c>
      <c r="C712" s="7" t="s">
        <v>215</v>
      </c>
      <c r="D712" s="155"/>
      <c r="E712" s="156"/>
      <c r="F712" s="156"/>
      <c r="G712" s="156"/>
      <c r="H712" s="157"/>
      <c r="I712" s="200"/>
      <c r="J712" s="200"/>
      <c r="K712" s="25"/>
    </row>
    <row r="713" spans="1:10" ht="12.75" customHeight="1">
      <c r="A713" s="153"/>
      <c r="B713" s="32" t="s">
        <v>195</v>
      </c>
      <c r="C713" s="7" t="s">
        <v>212</v>
      </c>
      <c r="D713" s="155">
        <v>1</v>
      </c>
      <c r="E713" s="156" t="s">
        <v>15</v>
      </c>
      <c r="F713" s="197"/>
      <c r="G713" s="197"/>
      <c r="H713" s="157">
        <f>SUM(F713:G713)*D713</f>
        <v>0</v>
      </c>
      <c r="I713" s="199"/>
      <c r="J713" s="199"/>
    </row>
    <row r="714" spans="1:10" ht="12.75" customHeight="1">
      <c r="A714" s="153"/>
      <c r="B714" s="32" t="s">
        <v>196</v>
      </c>
      <c r="C714" s="7" t="s">
        <v>211</v>
      </c>
      <c r="D714" s="155">
        <v>1</v>
      </c>
      <c r="E714" s="156" t="s">
        <v>15</v>
      </c>
      <c r="F714" s="197"/>
      <c r="G714" s="197"/>
      <c r="H714" s="157">
        <f>SUM(F714:G714)*D714</f>
        <v>0</v>
      </c>
      <c r="I714" s="199"/>
      <c r="J714" s="199"/>
    </row>
    <row r="715" spans="1:10" ht="12.75" customHeight="1">
      <c r="A715" s="160"/>
      <c r="B715" s="32" t="s">
        <v>197</v>
      </c>
      <c r="C715" s="7" t="s">
        <v>210</v>
      </c>
      <c r="D715" s="155">
        <v>1</v>
      </c>
      <c r="E715" s="156" t="s">
        <v>15</v>
      </c>
      <c r="F715" s="197"/>
      <c r="G715" s="197"/>
      <c r="H715" s="157">
        <f>SUM(F715:G715)*D715</f>
        <v>0</v>
      </c>
      <c r="I715" s="199"/>
      <c r="J715" s="199"/>
    </row>
    <row r="716" spans="1:10" ht="12.75">
      <c r="A716" s="153"/>
      <c r="B716" s="32" t="s">
        <v>198</v>
      </c>
      <c r="C716" s="7" t="s">
        <v>188</v>
      </c>
      <c r="D716" s="155"/>
      <c r="E716" s="156"/>
      <c r="F716" s="156"/>
      <c r="G716" s="156"/>
      <c r="H716" s="157"/>
      <c r="I716" s="200"/>
      <c r="J716" s="200"/>
    </row>
    <row r="717" spans="1:10" ht="38.25" customHeight="1">
      <c r="A717" s="160"/>
      <c r="B717" s="32" t="s">
        <v>199</v>
      </c>
      <c r="C717" s="7" t="s">
        <v>215</v>
      </c>
      <c r="D717" s="155"/>
      <c r="E717" s="156"/>
      <c r="F717" s="156"/>
      <c r="G717" s="156"/>
      <c r="H717" s="157"/>
      <c r="I717" s="200"/>
      <c r="J717" s="200"/>
    </row>
    <row r="718" spans="1:10" ht="12.75" customHeight="1">
      <c r="A718" s="153"/>
      <c r="B718" s="32" t="s">
        <v>200</v>
      </c>
      <c r="C718" s="7" t="s">
        <v>212</v>
      </c>
      <c r="D718" s="155">
        <v>1</v>
      </c>
      <c r="E718" s="156" t="s">
        <v>15</v>
      </c>
      <c r="F718" s="197"/>
      <c r="G718" s="197"/>
      <c r="H718" s="157">
        <f>SUM(F718:G718)*D718</f>
        <v>0</v>
      </c>
      <c r="I718" s="199"/>
      <c r="J718" s="199"/>
    </row>
    <row r="719" spans="1:10" ht="12.75" customHeight="1">
      <c r="A719" s="153"/>
      <c r="B719" s="32" t="s">
        <v>201</v>
      </c>
      <c r="C719" s="7" t="s">
        <v>216</v>
      </c>
      <c r="D719" s="155">
        <v>1</v>
      </c>
      <c r="E719" s="156" t="s">
        <v>15</v>
      </c>
      <c r="F719" s="197"/>
      <c r="G719" s="197"/>
      <c r="H719" s="157">
        <f>SUM(F719:G719)*D719</f>
        <v>0</v>
      </c>
      <c r="I719" s="199"/>
      <c r="J719" s="199"/>
    </row>
    <row r="720" spans="1:10" ht="12.75">
      <c r="A720" s="153"/>
      <c r="B720" s="32" t="s">
        <v>202</v>
      </c>
      <c r="C720" s="7" t="s">
        <v>189</v>
      </c>
      <c r="D720" s="155"/>
      <c r="E720" s="156"/>
      <c r="F720" s="156"/>
      <c r="G720" s="156"/>
      <c r="H720" s="157"/>
      <c r="I720" s="200"/>
      <c r="J720" s="200"/>
    </row>
    <row r="721" spans="1:10" ht="25.5">
      <c r="A721" s="153"/>
      <c r="B721" s="32" t="s">
        <v>203</v>
      </c>
      <c r="C721" s="7" t="s">
        <v>217</v>
      </c>
      <c r="D721" s="155">
        <v>1</v>
      </c>
      <c r="E721" s="156" t="s">
        <v>15</v>
      </c>
      <c r="F721" s="197"/>
      <c r="G721" s="197"/>
      <c r="H721" s="157">
        <f>SUM(F721:G721)*D721</f>
        <v>0</v>
      </c>
      <c r="I721" s="199"/>
      <c r="J721" s="199"/>
    </row>
    <row r="722" spans="1:11" s="2" customFormat="1" ht="12.75">
      <c r="A722" s="148"/>
      <c r="B722" s="161"/>
      <c r="C722" s="136" t="s">
        <v>204</v>
      </c>
      <c r="D722" s="114"/>
      <c r="E722" s="141"/>
      <c r="F722" s="162">
        <f>SUMPRODUCT(F676:F721,D676:D721)</f>
        <v>0</v>
      </c>
      <c r="G722" s="162">
        <f>SUMPRODUCT(G676:G721,D676:D721)</f>
        <v>0</v>
      </c>
      <c r="H722" s="163">
        <f>SUM(H676:H721)</f>
        <v>0</v>
      </c>
      <c r="J722" s="26"/>
      <c r="K722" s="26"/>
    </row>
    <row r="723" spans="1:8" ht="12.75">
      <c r="A723" s="148"/>
      <c r="B723" s="89"/>
      <c r="C723" s="169" t="s">
        <v>234</v>
      </c>
      <c r="D723" s="170"/>
      <c r="E723" s="89"/>
      <c r="F723" s="166">
        <f>F722+F674</f>
        <v>0</v>
      </c>
      <c r="G723" s="166">
        <f>G722+G674</f>
        <v>0</v>
      </c>
      <c r="H723" s="175">
        <f>H722+H674</f>
        <v>0</v>
      </c>
    </row>
    <row r="724" spans="1:11" s="67" customFormat="1" ht="12.75">
      <c r="A724" s="81" t="s">
        <v>164</v>
      </c>
      <c r="B724" s="82"/>
      <c r="C724" s="83" t="s">
        <v>100</v>
      </c>
      <c r="D724" s="84"/>
      <c r="E724" s="85"/>
      <c r="F724" s="86"/>
      <c r="G724" s="86"/>
      <c r="H724" s="87"/>
      <c r="J724" s="68"/>
      <c r="K724" s="68"/>
    </row>
    <row r="725" spans="1:8" ht="12.75">
      <c r="A725" s="88"/>
      <c r="B725" s="95"/>
      <c r="C725" s="90" t="s">
        <v>226</v>
      </c>
      <c r="D725" s="91"/>
      <c r="E725" s="92"/>
      <c r="F725" s="93"/>
      <c r="G725" s="93"/>
      <c r="H725" s="94"/>
    </row>
    <row r="726" spans="1:8" ht="12.75">
      <c r="A726" s="88"/>
      <c r="B726" s="112" t="s">
        <v>155</v>
      </c>
      <c r="C726" s="96" t="s">
        <v>101</v>
      </c>
      <c r="D726" s="91"/>
      <c r="E726" s="92"/>
      <c r="F726" s="93"/>
      <c r="G726" s="93"/>
      <c r="H726" s="94"/>
    </row>
    <row r="727" spans="1:8" ht="12.75">
      <c r="A727" s="97"/>
      <c r="B727" s="98" t="s">
        <v>30</v>
      </c>
      <c r="C727" s="99" t="s">
        <v>11</v>
      </c>
      <c r="D727" s="100">
        <v>1</v>
      </c>
      <c r="E727" s="101" t="s">
        <v>12</v>
      </c>
      <c r="F727" s="186"/>
      <c r="G727" s="186"/>
      <c r="H727" s="103">
        <f aca="true" t="shared" si="32" ref="H727:H749">SUM(F727:G727)*D727</f>
        <v>0</v>
      </c>
    </row>
    <row r="728" spans="1:8" ht="12.75">
      <c r="A728" s="97"/>
      <c r="B728" s="98" t="s">
        <v>34</v>
      </c>
      <c r="C728" s="99" t="s">
        <v>52</v>
      </c>
      <c r="D728" s="104">
        <v>1</v>
      </c>
      <c r="E728" s="101" t="s">
        <v>13</v>
      </c>
      <c r="F728" s="186"/>
      <c r="G728" s="186"/>
      <c r="H728" s="103">
        <f t="shared" si="32"/>
        <v>0</v>
      </c>
    </row>
    <row r="729" spans="1:8" ht="12.75">
      <c r="A729" s="97"/>
      <c r="B729" s="98" t="s">
        <v>35</v>
      </c>
      <c r="C729" s="99" t="s">
        <v>29</v>
      </c>
      <c r="D729" s="100">
        <v>1</v>
      </c>
      <c r="E729" s="101" t="s">
        <v>13</v>
      </c>
      <c r="F729" s="186"/>
      <c r="G729" s="186"/>
      <c r="H729" s="103">
        <f t="shared" si="32"/>
        <v>0</v>
      </c>
    </row>
    <row r="730" spans="1:8" ht="12.75">
      <c r="A730" s="105"/>
      <c r="B730" s="106" t="s">
        <v>14</v>
      </c>
      <c r="C730" s="168" t="s">
        <v>44</v>
      </c>
      <c r="D730" s="108">
        <v>1</v>
      </c>
      <c r="E730" s="109" t="s">
        <v>13</v>
      </c>
      <c r="F730" s="187"/>
      <c r="G730" s="187"/>
      <c r="H730" s="110">
        <f t="shared" si="32"/>
        <v>0</v>
      </c>
    </row>
    <row r="731" spans="1:8" ht="25.5">
      <c r="A731" s="111"/>
      <c r="B731" s="112" t="s">
        <v>31</v>
      </c>
      <c r="C731" s="113" t="s">
        <v>23</v>
      </c>
      <c r="D731" s="114">
        <v>1</v>
      </c>
      <c r="E731" s="115" t="s">
        <v>15</v>
      </c>
      <c r="F731" s="188"/>
      <c r="G731" s="29"/>
      <c r="H731" s="117">
        <f t="shared" si="32"/>
        <v>0</v>
      </c>
    </row>
    <row r="732" spans="1:8" ht="12.75">
      <c r="A732" s="105"/>
      <c r="B732" s="106" t="s">
        <v>32</v>
      </c>
      <c r="C732" s="118" t="s">
        <v>24</v>
      </c>
      <c r="D732" s="91">
        <v>1</v>
      </c>
      <c r="E732" s="109" t="s">
        <v>15</v>
      </c>
      <c r="F732" s="187"/>
      <c r="G732" s="187"/>
      <c r="H732" s="110">
        <f t="shared" si="32"/>
        <v>0</v>
      </c>
    </row>
    <row r="733" spans="1:8" ht="12.75">
      <c r="A733" s="111"/>
      <c r="B733" s="98" t="s">
        <v>49</v>
      </c>
      <c r="C733" s="99" t="s">
        <v>25</v>
      </c>
      <c r="D733" s="104">
        <v>1</v>
      </c>
      <c r="E733" s="101" t="s">
        <v>15</v>
      </c>
      <c r="F733" s="186"/>
      <c r="G733" s="186"/>
      <c r="H733" s="103">
        <f t="shared" si="32"/>
        <v>0</v>
      </c>
    </row>
    <row r="734" spans="1:8" ht="25.5">
      <c r="A734" s="111"/>
      <c r="B734" s="112" t="s">
        <v>50</v>
      </c>
      <c r="C734" s="119" t="s">
        <v>45</v>
      </c>
      <c r="D734" s="120">
        <v>1</v>
      </c>
      <c r="E734" s="115" t="s">
        <v>15</v>
      </c>
      <c r="F734" s="29"/>
      <c r="G734" s="29"/>
      <c r="H734" s="117">
        <f t="shared" si="32"/>
        <v>0</v>
      </c>
    </row>
    <row r="735" spans="1:8" ht="12.75">
      <c r="A735" s="111"/>
      <c r="B735" s="98" t="s">
        <v>51</v>
      </c>
      <c r="C735" s="99" t="s">
        <v>46</v>
      </c>
      <c r="D735" s="104">
        <v>1</v>
      </c>
      <c r="E735" s="89" t="s">
        <v>15</v>
      </c>
      <c r="F735" s="28"/>
      <c r="G735" s="28"/>
      <c r="H735" s="103">
        <f t="shared" si="32"/>
        <v>0</v>
      </c>
    </row>
    <row r="736" spans="1:8" ht="12.75">
      <c r="A736" s="111"/>
      <c r="B736" s="98" t="s">
        <v>54</v>
      </c>
      <c r="C736" s="99" t="s">
        <v>47</v>
      </c>
      <c r="D736" s="104">
        <v>1</v>
      </c>
      <c r="E736" s="101" t="s">
        <v>15</v>
      </c>
      <c r="F736" s="189"/>
      <c r="G736" s="189"/>
      <c r="H736" s="103">
        <f t="shared" si="32"/>
        <v>0</v>
      </c>
    </row>
    <row r="737" spans="1:8" ht="12.75">
      <c r="A737" s="97"/>
      <c r="B737" s="98" t="s">
        <v>55</v>
      </c>
      <c r="C737" s="99" t="s">
        <v>16</v>
      </c>
      <c r="D737" s="100">
        <v>1</v>
      </c>
      <c r="E737" s="101" t="s">
        <v>15</v>
      </c>
      <c r="F737" s="186"/>
      <c r="G737" s="186"/>
      <c r="H737" s="103">
        <f t="shared" si="32"/>
        <v>0</v>
      </c>
    </row>
    <row r="738" spans="1:8" ht="12.75">
      <c r="A738" s="111"/>
      <c r="B738" s="98" t="s">
        <v>56</v>
      </c>
      <c r="C738" s="99" t="s">
        <v>26</v>
      </c>
      <c r="D738" s="104">
        <v>1</v>
      </c>
      <c r="E738" s="89" t="s">
        <v>15</v>
      </c>
      <c r="F738" s="186"/>
      <c r="G738" s="186"/>
      <c r="H738" s="103">
        <f t="shared" si="32"/>
        <v>0</v>
      </c>
    </row>
    <row r="739" spans="1:8" ht="12.75" customHeight="1">
      <c r="A739" s="111"/>
      <c r="B739" s="98" t="s">
        <v>57</v>
      </c>
      <c r="C739" s="121" t="s">
        <v>28</v>
      </c>
      <c r="D739" s="104">
        <v>1</v>
      </c>
      <c r="E739" s="122" t="s">
        <v>13</v>
      </c>
      <c r="F739" s="190"/>
      <c r="G739" s="190"/>
      <c r="H739" s="123">
        <f t="shared" si="32"/>
        <v>0</v>
      </c>
    </row>
    <row r="740" spans="1:8" ht="12.75">
      <c r="A740" s="111"/>
      <c r="B740" s="98" t="s">
        <v>58</v>
      </c>
      <c r="C740" s="99" t="s">
        <v>27</v>
      </c>
      <c r="D740" s="104">
        <v>1</v>
      </c>
      <c r="E740" s="101" t="s">
        <v>13</v>
      </c>
      <c r="F740" s="186"/>
      <c r="G740" s="186"/>
      <c r="H740" s="103">
        <f t="shared" si="32"/>
        <v>0</v>
      </c>
    </row>
    <row r="741" spans="1:8" ht="12.75">
      <c r="A741" s="97"/>
      <c r="B741" s="98" t="s">
        <v>59</v>
      </c>
      <c r="C741" s="99" t="s">
        <v>43</v>
      </c>
      <c r="D741" s="100">
        <v>1</v>
      </c>
      <c r="E741" s="101" t="s">
        <v>13</v>
      </c>
      <c r="F741" s="191"/>
      <c r="G741" s="186"/>
      <c r="H741" s="103">
        <f t="shared" si="32"/>
        <v>0</v>
      </c>
    </row>
    <row r="742" spans="1:8" ht="12.75">
      <c r="A742" s="97"/>
      <c r="B742" s="98" t="s">
        <v>60</v>
      </c>
      <c r="C742" s="99" t="s">
        <v>74</v>
      </c>
      <c r="D742" s="100">
        <v>1</v>
      </c>
      <c r="E742" s="101" t="s">
        <v>15</v>
      </c>
      <c r="F742" s="186"/>
      <c r="G742" s="186"/>
      <c r="H742" s="103">
        <f t="shared" si="32"/>
        <v>0</v>
      </c>
    </row>
    <row r="743" spans="1:8" ht="12.75">
      <c r="A743" s="97"/>
      <c r="B743" s="98" t="s">
        <v>61</v>
      </c>
      <c r="C743" s="99" t="s">
        <v>73</v>
      </c>
      <c r="D743" s="100">
        <v>1</v>
      </c>
      <c r="E743" s="101" t="s">
        <v>15</v>
      </c>
      <c r="F743" s="186"/>
      <c r="G743" s="186"/>
      <c r="H743" s="103">
        <f t="shared" si="32"/>
        <v>0</v>
      </c>
    </row>
    <row r="744" spans="1:8" ht="12.75">
      <c r="A744" s="124"/>
      <c r="B744" s="106" t="s">
        <v>62</v>
      </c>
      <c r="C744" s="118" t="s">
        <v>75</v>
      </c>
      <c r="D744" s="108">
        <v>1</v>
      </c>
      <c r="E744" s="109" t="s">
        <v>15</v>
      </c>
      <c r="F744" s="187"/>
      <c r="G744" s="187"/>
      <c r="H744" s="110">
        <f t="shared" si="32"/>
        <v>0</v>
      </c>
    </row>
    <row r="745" spans="1:8" ht="12.75">
      <c r="A745" s="97"/>
      <c r="B745" s="98" t="s">
        <v>63</v>
      </c>
      <c r="C745" s="99" t="s">
        <v>22</v>
      </c>
      <c r="D745" s="104">
        <v>1</v>
      </c>
      <c r="E745" s="101" t="s">
        <v>15</v>
      </c>
      <c r="F745" s="186"/>
      <c r="G745" s="186"/>
      <c r="H745" s="103">
        <f t="shared" si="32"/>
        <v>0</v>
      </c>
    </row>
    <row r="746" spans="1:8" ht="12.75">
      <c r="A746" s="97"/>
      <c r="B746" s="98" t="s">
        <v>64</v>
      </c>
      <c r="C746" s="99" t="s">
        <v>17</v>
      </c>
      <c r="D746" s="100">
        <v>1</v>
      </c>
      <c r="E746" s="101" t="s">
        <v>15</v>
      </c>
      <c r="F746" s="186"/>
      <c r="G746" s="186"/>
      <c r="H746" s="103">
        <f t="shared" si="32"/>
        <v>0</v>
      </c>
    </row>
    <row r="747" spans="1:8" ht="12.75">
      <c r="A747" s="97"/>
      <c r="B747" s="98" t="s">
        <v>65</v>
      </c>
      <c r="C747" s="125" t="s">
        <v>78</v>
      </c>
      <c r="D747" s="126">
        <v>1</v>
      </c>
      <c r="E747" s="89" t="s">
        <v>15</v>
      </c>
      <c r="F747" s="28"/>
      <c r="G747" s="28"/>
      <c r="H747" s="103">
        <f t="shared" si="32"/>
        <v>0</v>
      </c>
    </row>
    <row r="748" spans="1:8" ht="12.75">
      <c r="A748" s="97"/>
      <c r="B748" s="98" t="s">
        <v>66</v>
      </c>
      <c r="C748" s="125" t="s">
        <v>79</v>
      </c>
      <c r="D748" s="126">
        <v>1</v>
      </c>
      <c r="E748" s="89" t="s">
        <v>15</v>
      </c>
      <c r="F748" s="28"/>
      <c r="G748" s="28"/>
      <c r="H748" s="103">
        <f t="shared" si="32"/>
        <v>0</v>
      </c>
    </row>
    <row r="749" spans="1:8" ht="12.75">
      <c r="A749" s="97"/>
      <c r="B749" s="98" t="s">
        <v>67</v>
      </c>
      <c r="C749" s="99" t="s">
        <v>80</v>
      </c>
      <c r="D749" s="127">
        <v>1</v>
      </c>
      <c r="E749" s="101" t="s">
        <v>15</v>
      </c>
      <c r="F749" s="186"/>
      <c r="G749" s="186"/>
      <c r="H749" s="103">
        <f t="shared" si="32"/>
        <v>0</v>
      </c>
    </row>
    <row r="750" spans="1:8" ht="12.75">
      <c r="A750" s="111"/>
      <c r="B750" s="98" t="s">
        <v>68</v>
      </c>
      <c r="C750" s="99" t="s">
        <v>21</v>
      </c>
      <c r="D750" s="100">
        <v>1</v>
      </c>
      <c r="E750" s="101" t="s">
        <v>117</v>
      </c>
      <c r="F750" s="186"/>
      <c r="G750" s="186"/>
      <c r="H750" s="103">
        <f aca="true" t="shared" si="33" ref="H750:H755">SUM(F750:G750)*D750</f>
        <v>0</v>
      </c>
    </row>
    <row r="751" spans="1:8" ht="12.75">
      <c r="A751" s="97"/>
      <c r="B751" s="98" t="s">
        <v>69</v>
      </c>
      <c r="C751" s="99" t="s">
        <v>39</v>
      </c>
      <c r="D751" s="100">
        <v>1</v>
      </c>
      <c r="E751" s="101" t="s">
        <v>13</v>
      </c>
      <c r="F751" s="191"/>
      <c r="G751" s="186"/>
      <c r="H751" s="103">
        <f t="shared" si="33"/>
        <v>0</v>
      </c>
    </row>
    <row r="752" spans="1:8" ht="12.75">
      <c r="A752" s="97"/>
      <c r="B752" s="98" t="s">
        <v>70</v>
      </c>
      <c r="C752" s="99" t="s">
        <v>40</v>
      </c>
      <c r="D752" s="100">
        <v>1</v>
      </c>
      <c r="E752" s="101" t="s">
        <v>15</v>
      </c>
      <c r="F752" s="186"/>
      <c r="G752" s="186"/>
      <c r="H752" s="103">
        <f t="shared" si="33"/>
        <v>0</v>
      </c>
    </row>
    <row r="753" spans="1:8" ht="12.75">
      <c r="A753" s="105"/>
      <c r="B753" s="106" t="s">
        <v>71</v>
      </c>
      <c r="C753" s="118" t="s">
        <v>76</v>
      </c>
      <c r="D753" s="128">
        <v>1</v>
      </c>
      <c r="E753" s="92" t="s">
        <v>15</v>
      </c>
      <c r="F753" s="192"/>
      <c r="G753" s="187"/>
      <c r="H753" s="110">
        <f t="shared" si="33"/>
        <v>0</v>
      </c>
    </row>
    <row r="754" spans="1:9" ht="12.75">
      <c r="A754" s="97"/>
      <c r="B754" s="98" t="s">
        <v>72</v>
      </c>
      <c r="C754" s="99" t="s">
        <v>41</v>
      </c>
      <c r="D754" s="100">
        <v>1</v>
      </c>
      <c r="E754" s="101" t="s">
        <v>42</v>
      </c>
      <c r="F754" s="186"/>
      <c r="G754" s="186"/>
      <c r="H754" s="103">
        <f t="shared" si="33"/>
        <v>0</v>
      </c>
      <c r="I754" s="1"/>
    </row>
    <row r="755" spans="1:10" ht="12.75">
      <c r="A755" s="111"/>
      <c r="B755" s="98" t="s">
        <v>81</v>
      </c>
      <c r="C755" s="99" t="s">
        <v>53</v>
      </c>
      <c r="D755" s="129">
        <v>1</v>
      </c>
      <c r="E755" s="92" t="s">
        <v>15</v>
      </c>
      <c r="F755" s="191"/>
      <c r="G755" s="186"/>
      <c r="H755" s="103">
        <f t="shared" si="33"/>
        <v>0</v>
      </c>
      <c r="I755" s="27"/>
      <c r="J755" s="27"/>
    </row>
    <row r="756" spans="1:10" ht="12.75">
      <c r="A756" s="111"/>
      <c r="B756" s="98" t="s">
        <v>82</v>
      </c>
      <c r="C756" s="99" t="s">
        <v>36</v>
      </c>
      <c r="D756" s="100" t="s">
        <v>10</v>
      </c>
      <c r="E756" s="101"/>
      <c r="F756" s="102"/>
      <c r="G756" s="102"/>
      <c r="H756" s="103" t="s">
        <v>10</v>
      </c>
      <c r="I756" s="27"/>
      <c r="J756" s="27"/>
    </row>
    <row r="757" spans="1:9" ht="12.75">
      <c r="A757" s="111"/>
      <c r="B757" s="130" t="s">
        <v>84</v>
      </c>
      <c r="C757" s="99" t="s">
        <v>37</v>
      </c>
      <c r="D757" s="100">
        <v>1</v>
      </c>
      <c r="E757" s="101" t="s">
        <v>38</v>
      </c>
      <c r="F757" s="186"/>
      <c r="G757" s="186"/>
      <c r="H757" s="103">
        <f>SUM(F757:G757)*D757</f>
        <v>0</v>
      </c>
      <c r="I757" s="1"/>
    </row>
    <row r="758" spans="1:9" ht="38.25">
      <c r="A758" s="111"/>
      <c r="B758" s="112" t="s">
        <v>83</v>
      </c>
      <c r="C758" s="131" t="s">
        <v>77</v>
      </c>
      <c r="D758" s="120">
        <v>1</v>
      </c>
      <c r="E758" s="115" t="s">
        <v>15</v>
      </c>
      <c r="F758" s="188"/>
      <c r="G758" s="188"/>
      <c r="H758" s="117">
        <f>SUM(F758:G758)*D758</f>
        <v>0</v>
      </c>
      <c r="I758" s="1"/>
    </row>
    <row r="759" spans="1:8" ht="12.75">
      <c r="A759" s="111"/>
      <c r="B759" s="112" t="s">
        <v>85</v>
      </c>
      <c r="C759" s="132" t="s">
        <v>88</v>
      </c>
      <c r="D759" s="100">
        <v>1</v>
      </c>
      <c r="E759" s="115" t="s">
        <v>15</v>
      </c>
      <c r="F759" s="186"/>
      <c r="G759" s="186"/>
      <c r="H759" s="103">
        <f>SUM(F759:G759)*D759</f>
        <v>0</v>
      </c>
    </row>
    <row r="760" spans="1:8" ht="12.75">
      <c r="A760" s="133"/>
      <c r="B760" s="112" t="s">
        <v>89</v>
      </c>
      <c r="C760" s="134" t="s">
        <v>96</v>
      </c>
      <c r="D760" s="135">
        <v>1</v>
      </c>
      <c r="E760" s="92" t="s">
        <v>13</v>
      </c>
      <c r="F760" s="193"/>
      <c r="G760" s="193"/>
      <c r="H760" s="117">
        <f>(F760+G760)*D760</f>
        <v>0</v>
      </c>
    </row>
    <row r="761" spans="1:8" ht="12.75">
      <c r="A761" s="111"/>
      <c r="B761" s="112" t="s">
        <v>97</v>
      </c>
      <c r="C761" s="8" t="s">
        <v>99</v>
      </c>
      <c r="D761" s="135">
        <v>1</v>
      </c>
      <c r="E761" s="92" t="s">
        <v>15</v>
      </c>
      <c r="F761" s="193"/>
      <c r="G761" s="193"/>
      <c r="H761" s="117">
        <f>(F761+G761)*D761</f>
        <v>0</v>
      </c>
    </row>
    <row r="762" spans="1:8" ht="12.75" customHeight="1">
      <c r="A762" s="111"/>
      <c r="B762" s="112" t="s">
        <v>98</v>
      </c>
      <c r="C762" s="132" t="s">
        <v>48</v>
      </c>
      <c r="D762" s="100">
        <v>1</v>
      </c>
      <c r="E762" s="89" t="s">
        <v>13</v>
      </c>
      <c r="F762" s="186"/>
      <c r="G762" s="186"/>
      <c r="H762" s="103">
        <f>SUM(F762:G762)*D762</f>
        <v>0</v>
      </c>
    </row>
    <row r="763" spans="1:8" ht="12.75" customHeight="1">
      <c r="A763" s="111"/>
      <c r="B763" s="130"/>
      <c r="C763" s="136" t="s">
        <v>102</v>
      </c>
      <c r="D763" s="104"/>
      <c r="E763" s="89"/>
      <c r="F763" s="137">
        <f>SUMPRODUCT(F727:F762,D727:D762)</f>
        <v>0</v>
      </c>
      <c r="G763" s="137">
        <f>SUMPRODUCT(G727:G762,D727:D762)</f>
        <v>0</v>
      </c>
      <c r="H763" s="138">
        <f>SUM(H727:H762)</f>
        <v>0</v>
      </c>
    </row>
    <row r="764" spans="1:8" ht="12.75" customHeight="1">
      <c r="A764" s="176" t="s">
        <v>156</v>
      </c>
      <c r="B764" s="139" t="s">
        <v>103</v>
      </c>
      <c r="C764" s="96" t="s">
        <v>104</v>
      </c>
      <c r="D764" s="140"/>
      <c r="E764" s="141"/>
      <c r="F764" s="141"/>
      <c r="G764" s="141"/>
      <c r="H764" s="142"/>
    </row>
    <row r="765" spans="1:8" ht="12.75" customHeight="1">
      <c r="A765" s="111"/>
      <c r="B765" s="139" t="s">
        <v>105</v>
      </c>
      <c r="C765" s="7" t="s">
        <v>106</v>
      </c>
      <c r="D765" s="120">
        <v>1</v>
      </c>
      <c r="E765" s="115" t="s">
        <v>15</v>
      </c>
      <c r="F765" s="116" t="s">
        <v>107</v>
      </c>
      <c r="G765" s="188"/>
      <c r="H765" s="117">
        <f>SUM(F765:G765)*D765</f>
        <v>0</v>
      </c>
    </row>
    <row r="766" spans="1:8" ht="12.75" customHeight="1">
      <c r="A766" s="111"/>
      <c r="B766" s="139" t="s">
        <v>108</v>
      </c>
      <c r="C766" s="8" t="s">
        <v>109</v>
      </c>
      <c r="D766" s="120">
        <v>1</v>
      </c>
      <c r="E766" s="115" t="s">
        <v>15</v>
      </c>
      <c r="F766" s="116" t="s">
        <v>107</v>
      </c>
      <c r="G766" s="188"/>
      <c r="H766" s="117">
        <f>SUM(F766:G766)*D766</f>
        <v>0</v>
      </c>
    </row>
    <row r="767" spans="1:8" ht="12.75" customHeight="1">
      <c r="A767" s="111"/>
      <c r="B767" s="139" t="s">
        <v>110</v>
      </c>
      <c r="C767" s="9" t="s">
        <v>111</v>
      </c>
      <c r="D767" s="120">
        <v>1</v>
      </c>
      <c r="E767" s="115" t="s">
        <v>15</v>
      </c>
      <c r="F767" s="116" t="s">
        <v>107</v>
      </c>
      <c r="G767" s="188"/>
      <c r="H767" s="117">
        <f aca="true" t="shared" si="34" ref="H767:H781">SUM(F767:G767)*D767</f>
        <v>0</v>
      </c>
    </row>
    <row r="768" spans="1:8" ht="12.75" customHeight="1">
      <c r="A768" s="111"/>
      <c r="B768" s="139" t="s">
        <v>112</v>
      </c>
      <c r="C768" s="7" t="s">
        <v>113</v>
      </c>
      <c r="D768" s="120">
        <v>1</v>
      </c>
      <c r="E768" s="115" t="s">
        <v>15</v>
      </c>
      <c r="F768" s="116" t="s">
        <v>107</v>
      </c>
      <c r="G768" s="188"/>
      <c r="H768" s="117">
        <f t="shared" si="34"/>
        <v>0</v>
      </c>
    </row>
    <row r="769" spans="1:8" ht="12.75" customHeight="1">
      <c r="A769" s="111"/>
      <c r="B769" s="139" t="s">
        <v>114</v>
      </c>
      <c r="C769" s="143" t="s">
        <v>115</v>
      </c>
      <c r="D769" s="120">
        <v>1</v>
      </c>
      <c r="E769" s="115" t="s">
        <v>15</v>
      </c>
      <c r="F769" s="116" t="s">
        <v>107</v>
      </c>
      <c r="G769" s="29"/>
      <c r="H769" s="117">
        <f t="shared" si="34"/>
        <v>0</v>
      </c>
    </row>
    <row r="770" spans="1:8" ht="24.75" customHeight="1">
      <c r="A770" s="111"/>
      <c r="B770" s="139" t="s">
        <v>116</v>
      </c>
      <c r="C770" s="7" t="s">
        <v>176</v>
      </c>
      <c r="D770" s="114">
        <v>1</v>
      </c>
      <c r="E770" s="115" t="s">
        <v>117</v>
      </c>
      <c r="F770" s="188"/>
      <c r="G770" s="188"/>
      <c r="H770" s="117">
        <f t="shared" si="34"/>
        <v>0</v>
      </c>
    </row>
    <row r="771" spans="1:8" ht="12.75" customHeight="1">
      <c r="A771" s="111"/>
      <c r="B771" s="139" t="s">
        <v>118</v>
      </c>
      <c r="C771" s="7" t="s">
        <v>182</v>
      </c>
      <c r="D771" s="114">
        <v>1</v>
      </c>
      <c r="E771" s="115" t="s">
        <v>117</v>
      </c>
      <c r="F771" s="188"/>
      <c r="G771" s="188"/>
      <c r="H771" s="117">
        <f t="shared" si="34"/>
        <v>0</v>
      </c>
    </row>
    <row r="772" spans="1:8" ht="12.75" customHeight="1">
      <c r="A772" s="111"/>
      <c r="B772" s="139" t="s">
        <v>119</v>
      </c>
      <c r="C772" s="119" t="s">
        <v>120</v>
      </c>
      <c r="D772" s="120">
        <v>1</v>
      </c>
      <c r="E772" s="115" t="s">
        <v>117</v>
      </c>
      <c r="F772" s="188"/>
      <c r="G772" s="29"/>
      <c r="H772" s="117">
        <f t="shared" si="34"/>
        <v>0</v>
      </c>
    </row>
    <row r="773" spans="1:8" ht="12.75" customHeight="1">
      <c r="A773" s="111"/>
      <c r="B773" s="139" t="s">
        <v>121</v>
      </c>
      <c r="C773" s="119" t="s">
        <v>122</v>
      </c>
      <c r="D773" s="114">
        <v>1</v>
      </c>
      <c r="E773" s="115" t="s">
        <v>117</v>
      </c>
      <c r="F773" s="188"/>
      <c r="G773" s="29"/>
      <c r="H773" s="117">
        <f t="shared" si="34"/>
        <v>0</v>
      </c>
    </row>
    <row r="774" spans="1:8" ht="49.5" customHeight="1">
      <c r="A774" s="111"/>
      <c r="B774" s="139" t="s">
        <v>123</v>
      </c>
      <c r="C774" s="7" t="s">
        <v>180</v>
      </c>
      <c r="D774" s="144">
        <v>1</v>
      </c>
      <c r="E774" s="145" t="s">
        <v>42</v>
      </c>
      <c r="F774" s="188"/>
      <c r="G774" s="194"/>
      <c r="H774" s="147">
        <f t="shared" si="34"/>
        <v>0</v>
      </c>
    </row>
    <row r="775" spans="1:8" ht="61.5" customHeight="1">
      <c r="A775" s="148"/>
      <c r="B775" s="139" t="s">
        <v>124</v>
      </c>
      <c r="C775" s="9" t="s">
        <v>181</v>
      </c>
      <c r="D775" s="120">
        <v>1</v>
      </c>
      <c r="E775" s="145" t="s">
        <v>42</v>
      </c>
      <c r="F775" s="188"/>
      <c r="G775" s="188"/>
      <c r="H775" s="117">
        <f t="shared" si="34"/>
        <v>0</v>
      </c>
    </row>
    <row r="776" spans="1:8" ht="36.75" customHeight="1">
      <c r="A776" s="148"/>
      <c r="B776" s="139" t="s">
        <v>125</v>
      </c>
      <c r="C776" s="119" t="s">
        <v>126</v>
      </c>
      <c r="D776" s="120">
        <v>1</v>
      </c>
      <c r="E776" s="115" t="s">
        <v>15</v>
      </c>
      <c r="F776" s="188"/>
      <c r="G776" s="188"/>
      <c r="H776" s="117">
        <f t="shared" si="34"/>
        <v>0</v>
      </c>
    </row>
    <row r="777" spans="1:8" ht="49.5" customHeight="1">
      <c r="A777" s="148"/>
      <c r="B777" s="139" t="s">
        <v>127</v>
      </c>
      <c r="C777" s="119" t="s">
        <v>128</v>
      </c>
      <c r="D777" s="114">
        <v>1</v>
      </c>
      <c r="E777" s="141" t="s">
        <v>117</v>
      </c>
      <c r="F777" s="195"/>
      <c r="G777" s="195"/>
      <c r="H777" s="149">
        <f t="shared" si="34"/>
        <v>0</v>
      </c>
    </row>
    <row r="778" spans="1:8" ht="24.75" customHeight="1">
      <c r="A778" s="148"/>
      <c r="B778" s="139" t="s">
        <v>129</v>
      </c>
      <c r="C778" s="9" t="s">
        <v>130</v>
      </c>
      <c r="D778" s="114">
        <v>1</v>
      </c>
      <c r="E778" s="141" t="s">
        <v>117</v>
      </c>
      <c r="F778" s="116" t="s">
        <v>107</v>
      </c>
      <c r="G778" s="188"/>
      <c r="H778" s="117">
        <f t="shared" si="34"/>
        <v>0</v>
      </c>
    </row>
    <row r="779" spans="1:8" ht="12.75" customHeight="1">
      <c r="A779" s="148"/>
      <c r="B779" s="139" t="s">
        <v>131</v>
      </c>
      <c r="C779" s="143" t="s">
        <v>132</v>
      </c>
      <c r="D779" s="120">
        <v>1</v>
      </c>
      <c r="E779" s="115" t="s">
        <v>15</v>
      </c>
      <c r="F779" s="196"/>
      <c r="G779" s="188"/>
      <c r="H779" s="117">
        <f t="shared" si="34"/>
        <v>0</v>
      </c>
    </row>
    <row r="780" spans="1:8" ht="12.75" customHeight="1">
      <c r="A780" s="148"/>
      <c r="B780" s="139" t="s">
        <v>133</v>
      </c>
      <c r="C780" s="8" t="s">
        <v>134</v>
      </c>
      <c r="D780" s="120">
        <v>1</v>
      </c>
      <c r="E780" s="115" t="s">
        <v>15</v>
      </c>
      <c r="F780" s="116" t="s">
        <v>107</v>
      </c>
      <c r="G780" s="188"/>
      <c r="H780" s="117">
        <f t="shared" si="34"/>
        <v>0</v>
      </c>
    </row>
    <row r="781" spans="1:8" ht="24.75" customHeight="1">
      <c r="A781" s="148"/>
      <c r="B781" s="139" t="s">
        <v>135</v>
      </c>
      <c r="C781" s="7" t="s">
        <v>136</v>
      </c>
      <c r="D781" s="120">
        <v>1</v>
      </c>
      <c r="E781" s="115" t="s">
        <v>15</v>
      </c>
      <c r="F781" s="188"/>
      <c r="G781" s="188"/>
      <c r="H781" s="117">
        <f t="shared" si="34"/>
        <v>0</v>
      </c>
    </row>
    <row r="782" spans="1:9" ht="49.5" customHeight="1">
      <c r="A782" s="148"/>
      <c r="B782" s="139" t="s">
        <v>137</v>
      </c>
      <c r="C782" s="119" t="s">
        <v>138</v>
      </c>
      <c r="D782" s="120">
        <v>1</v>
      </c>
      <c r="E782" s="141" t="s">
        <v>117</v>
      </c>
      <c r="F782" s="188"/>
      <c r="G782" s="188"/>
      <c r="H782" s="117">
        <f aca="true" t="shared" si="35" ref="H782:H790">SUM(F782:G782)*D782</f>
        <v>0</v>
      </c>
      <c r="I782" s="1"/>
    </row>
    <row r="783" spans="1:9" ht="24.75" customHeight="1">
      <c r="A783" s="148"/>
      <c r="B783" s="112" t="s">
        <v>139</v>
      </c>
      <c r="C783" s="9" t="s">
        <v>140</v>
      </c>
      <c r="D783" s="120">
        <v>1</v>
      </c>
      <c r="E783" s="141" t="s">
        <v>117</v>
      </c>
      <c r="F783" s="188"/>
      <c r="G783" s="188"/>
      <c r="H783" s="117">
        <f t="shared" si="35"/>
        <v>0</v>
      </c>
      <c r="I783" s="1"/>
    </row>
    <row r="784" spans="1:9" ht="24.75" customHeight="1">
      <c r="A784" s="148"/>
      <c r="B784" s="112" t="s">
        <v>141</v>
      </c>
      <c r="C784" s="7" t="s">
        <v>142</v>
      </c>
      <c r="D784" s="120">
        <v>1</v>
      </c>
      <c r="E784" s="141" t="s">
        <v>117</v>
      </c>
      <c r="F784" s="188"/>
      <c r="G784" s="188"/>
      <c r="H784" s="117">
        <f t="shared" si="35"/>
        <v>0</v>
      </c>
      <c r="I784" s="1"/>
    </row>
    <row r="785" spans="1:9" ht="12.75" customHeight="1">
      <c r="A785" s="148"/>
      <c r="B785" s="112" t="s">
        <v>143</v>
      </c>
      <c r="C785" s="151" t="s">
        <v>144</v>
      </c>
      <c r="D785" s="120">
        <v>1</v>
      </c>
      <c r="E785" s="115" t="s">
        <v>15</v>
      </c>
      <c r="F785" s="196"/>
      <c r="G785" s="188"/>
      <c r="H785" s="117">
        <f t="shared" si="35"/>
        <v>0</v>
      </c>
      <c r="I785" s="1"/>
    </row>
    <row r="786" spans="1:9" ht="12.75" customHeight="1">
      <c r="A786" s="148"/>
      <c r="B786" s="112" t="s">
        <v>145</v>
      </c>
      <c r="C786" s="143" t="s">
        <v>146</v>
      </c>
      <c r="D786" s="120">
        <v>1</v>
      </c>
      <c r="E786" s="115" t="s">
        <v>15</v>
      </c>
      <c r="F786" s="116" t="s">
        <v>107</v>
      </c>
      <c r="G786" s="188"/>
      <c r="H786" s="117">
        <f t="shared" si="35"/>
        <v>0</v>
      </c>
      <c r="I786" s="1"/>
    </row>
    <row r="787" spans="1:9" ht="24.75" customHeight="1">
      <c r="A787" s="148"/>
      <c r="B787" s="112" t="s">
        <v>147</v>
      </c>
      <c r="C787" s="7" t="s">
        <v>148</v>
      </c>
      <c r="D787" s="120">
        <v>1</v>
      </c>
      <c r="E787" s="115" t="s">
        <v>15</v>
      </c>
      <c r="F787" s="188"/>
      <c r="G787" s="188"/>
      <c r="H787" s="117">
        <f t="shared" si="35"/>
        <v>0</v>
      </c>
      <c r="I787" s="1"/>
    </row>
    <row r="788" spans="1:9" ht="36.75" customHeight="1">
      <c r="A788" s="148"/>
      <c r="B788" s="112" t="s">
        <v>149</v>
      </c>
      <c r="C788" s="119" t="s">
        <v>150</v>
      </c>
      <c r="D788" s="120">
        <v>1</v>
      </c>
      <c r="E788" s="141" t="s">
        <v>117</v>
      </c>
      <c r="F788" s="188"/>
      <c r="G788" s="188"/>
      <c r="H788" s="117">
        <f t="shared" si="35"/>
        <v>0</v>
      </c>
      <c r="I788" s="1"/>
    </row>
    <row r="789" spans="1:9" ht="24.75" customHeight="1">
      <c r="A789" s="148"/>
      <c r="B789" s="112" t="s">
        <v>151</v>
      </c>
      <c r="C789" s="7" t="s">
        <v>152</v>
      </c>
      <c r="D789" s="120">
        <v>1</v>
      </c>
      <c r="E789" s="141" t="s">
        <v>117</v>
      </c>
      <c r="F789" s="150" t="s">
        <v>107</v>
      </c>
      <c r="G789" s="188"/>
      <c r="H789" s="117">
        <f t="shared" si="35"/>
        <v>0</v>
      </c>
      <c r="I789" s="1"/>
    </row>
    <row r="790" spans="1:9" ht="36.75" customHeight="1">
      <c r="A790" s="148"/>
      <c r="B790" s="141" t="s">
        <v>153</v>
      </c>
      <c r="C790" s="7" t="s">
        <v>154</v>
      </c>
      <c r="D790" s="120">
        <v>1</v>
      </c>
      <c r="E790" s="141" t="s">
        <v>117</v>
      </c>
      <c r="F790" s="188"/>
      <c r="G790" s="188"/>
      <c r="H790" s="117">
        <f t="shared" si="35"/>
        <v>0</v>
      </c>
      <c r="I790" s="1"/>
    </row>
    <row r="791" spans="1:11" ht="12.75">
      <c r="A791" s="148"/>
      <c r="B791" s="30" t="s">
        <v>165</v>
      </c>
      <c r="C791" s="33" t="s">
        <v>167</v>
      </c>
      <c r="D791" s="31">
        <v>1</v>
      </c>
      <c r="E791" s="32" t="s">
        <v>117</v>
      </c>
      <c r="F791" s="194"/>
      <c r="G791" s="194"/>
      <c r="H791" s="152">
        <f>SUM(F791,G791)*D791</f>
        <v>0</v>
      </c>
      <c r="J791" s="10"/>
      <c r="K791" s="10"/>
    </row>
    <row r="792" spans="1:11" ht="12.75">
      <c r="A792" s="148"/>
      <c r="B792" s="30" t="s">
        <v>166</v>
      </c>
      <c r="C792" s="33" t="s">
        <v>168</v>
      </c>
      <c r="D792" s="31">
        <v>1</v>
      </c>
      <c r="E792" s="32" t="s">
        <v>117</v>
      </c>
      <c r="F792" s="194"/>
      <c r="G792" s="194"/>
      <c r="H792" s="152">
        <f>SUM(F792,G792)*D792</f>
        <v>0</v>
      </c>
      <c r="J792" s="10"/>
      <c r="K792" s="10"/>
    </row>
    <row r="793" spans="1:9" ht="12.75" customHeight="1">
      <c r="A793" s="148"/>
      <c r="B793" s="30" t="s">
        <v>252</v>
      </c>
      <c r="C793" s="33" t="s">
        <v>253</v>
      </c>
      <c r="D793" s="31">
        <v>1</v>
      </c>
      <c r="E793" s="32" t="s">
        <v>117</v>
      </c>
      <c r="F793" s="146" t="s">
        <v>107</v>
      </c>
      <c r="G793" s="194"/>
      <c r="H793" s="152">
        <f>SUM(F793,G793)*D793</f>
        <v>0</v>
      </c>
      <c r="I793" s="1"/>
    </row>
    <row r="794" spans="1:8" ht="12.75">
      <c r="A794" s="153"/>
      <c r="B794" s="32">
        <v>3</v>
      </c>
      <c r="C794" s="7" t="s">
        <v>184</v>
      </c>
      <c r="D794" s="7"/>
      <c r="E794" s="32"/>
      <c r="F794" s="32"/>
      <c r="G794" s="32"/>
      <c r="H794" s="154"/>
    </row>
    <row r="795" spans="1:8" ht="25.5">
      <c r="A795" s="148"/>
      <c r="B795" s="32" t="s">
        <v>190</v>
      </c>
      <c r="C795" s="7" t="s">
        <v>185</v>
      </c>
      <c r="D795" s="7"/>
      <c r="E795" s="32"/>
      <c r="F795" s="32"/>
      <c r="G795" s="32"/>
      <c r="H795" s="154"/>
    </row>
    <row r="796" spans="1:8" ht="12.75">
      <c r="A796" s="153"/>
      <c r="B796" s="32" t="s">
        <v>191</v>
      </c>
      <c r="C796" s="7" t="s">
        <v>213</v>
      </c>
      <c r="D796" s="155">
        <v>1</v>
      </c>
      <c r="E796" s="156" t="s">
        <v>15</v>
      </c>
      <c r="F796" s="197"/>
      <c r="G796" s="197"/>
      <c r="H796" s="157">
        <f>SUM(F796:G796)*D796</f>
        <v>0</v>
      </c>
    </row>
    <row r="797" spans="1:8" ht="12.75">
      <c r="A797" s="158"/>
      <c r="B797" s="32" t="s">
        <v>192</v>
      </c>
      <c r="C797" s="7" t="s">
        <v>214</v>
      </c>
      <c r="D797" s="155">
        <v>1</v>
      </c>
      <c r="E797" s="156" t="s">
        <v>15</v>
      </c>
      <c r="F797" s="197"/>
      <c r="G797" s="197"/>
      <c r="H797" s="157">
        <f>SUM(F797:G797)*D797</f>
        <v>0</v>
      </c>
    </row>
    <row r="798" spans="1:8" ht="12.75">
      <c r="A798" s="158"/>
      <c r="B798" s="32" t="s">
        <v>205</v>
      </c>
      <c r="C798" s="7" t="s">
        <v>206</v>
      </c>
      <c r="D798" s="155">
        <v>1</v>
      </c>
      <c r="E798" s="156" t="s">
        <v>15</v>
      </c>
      <c r="F798" s="156" t="s">
        <v>107</v>
      </c>
      <c r="G798" s="197"/>
      <c r="H798" s="157">
        <f>G798*D798</f>
        <v>0</v>
      </c>
    </row>
    <row r="799" spans="1:8" ht="12.75">
      <c r="A799" s="159"/>
      <c r="B799" s="32">
        <v>4</v>
      </c>
      <c r="C799" s="7" t="s">
        <v>186</v>
      </c>
      <c r="D799" s="155"/>
      <c r="E799" s="156"/>
      <c r="F799" s="156"/>
      <c r="G799" s="156"/>
      <c r="H799" s="157"/>
    </row>
    <row r="800" spans="1:8" ht="12.75">
      <c r="A800" s="159"/>
      <c r="B800" s="32" t="s">
        <v>193</v>
      </c>
      <c r="C800" s="7" t="s">
        <v>187</v>
      </c>
      <c r="D800" s="155"/>
      <c r="E800" s="156"/>
      <c r="F800" s="156"/>
      <c r="G800" s="156"/>
      <c r="H800" s="157"/>
    </row>
    <row r="801" spans="1:8" ht="38.25" customHeight="1">
      <c r="A801" s="153"/>
      <c r="B801" s="32" t="s">
        <v>194</v>
      </c>
      <c r="C801" s="7" t="s">
        <v>215</v>
      </c>
      <c r="D801" s="155"/>
      <c r="E801" s="156"/>
      <c r="F801" s="156"/>
      <c r="G801" s="156"/>
      <c r="H801" s="157"/>
    </row>
    <row r="802" spans="1:8" ht="12.75" customHeight="1">
      <c r="A802" s="153"/>
      <c r="B802" s="32" t="s">
        <v>195</v>
      </c>
      <c r="C802" s="7" t="s">
        <v>212</v>
      </c>
      <c r="D802" s="155">
        <v>1</v>
      </c>
      <c r="E802" s="156" t="s">
        <v>15</v>
      </c>
      <c r="F802" s="197"/>
      <c r="G802" s="197"/>
      <c r="H802" s="157">
        <f>SUM(F802:G802)*D802</f>
        <v>0</v>
      </c>
    </row>
    <row r="803" spans="1:8" ht="12.75" customHeight="1">
      <c r="A803" s="153"/>
      <c r="B803" s="32" t="s">
        <v>196</v>
      </c>
      <c r="C803" s="7" t="s">
        <v>211</v>
      </c>
      <c r="D803" s="155">
        <v>1</v>
      </c>
      <c r="E803" s="156" t="s">
        <v>15</v>
      </c>
      <c r="F803" s="197"/>
      <c r="G803" s="197"/>
      <c r="H803" s="157">
        <f>SUM(F803:G803)*D803</f>
        <v>0</v>
      </c>
    </row>
    <row r="804" spans="1:8" ht="12.75" customHeight="1">
      <c r="A804" s="160"/>
      <c r="B804" s="32" t="s">
        <v>197</v>
      </c>
      <c r="C804" s="7" t="s">
        <v>210</v>
      </c>
      <c r="D804" s="155">
        <v>1</v>
      </c>
      <c r="E804" s="156" t="s">
        <v>15</v>
      </c>
      <c r="F804" s="197"/>
      <c r="G804" s="197"/>
      <c r="H804" s="157">
        <f>SUM(F804:G804)*D804</f>
        <v>0</v>
      </c>
    </row>
    <row r="805" spans="1:8" ht="12.75" customHeight="1">
      <c r="A805" s="153"/>
      <c r="B805" s="32" t="s">
        <v>198</v>
      </c>
      <c r="C805" s="7" t="s">
        <v>188</v>
      </c>
      <c r="D805" s="155"/>
      <c r="E805" s="156"/>
      <c r="F805" s="156"/>
      <c r="G805" s="156"/>
      <c r="H805" s="157"/>
    </row>
    <row r="806" spans="1:8" ht="38.25" customHeight="1">
      <c r="A806" s="160"/>
      <c r="B806" s="32" t="s">
        <v>199</v>
      </c>
      <c r="C806" s="7" t="s">
        <v>215</v>
      </c>
      <c r="D806" s="155"/>
      <c r="E806" s="156"/>
      <c r="F806" s="156"/>
      <c r="G806" s="156"/>
      <c r="H806" s="157"/>
    </row>
    <row r="807" spans="1:8" ht="12.75" customHeight="1">
      <c r="A807" s="153"/>
      <c r="B807" s="32" t="s">
        <v>200</v>
      </c>
      <c r="C807" s="7" t="s">
        <v>212</v>
      </c>
      <c r="D807" s="155">
        <v>1</v>
      </c>
      <c r="E807" s="156" t="s">
        <v>15</v>
      </c>
      <c r="F807" s="197"/>
      <c r="G807" s="197"/>
      <c r="H807" s="157">
        <f>SUM(F807:G807)*D807</f>
        <v>0</v>
      </c>
    </row>
    <row r="808" spans="1:8" ht="12.75" customHeight="1">
      <c r="A808" s="153"/>
      <c r="B808" s="32" t="s">
        <v>201</v>
      </c>
      <c r="C808" s="7" t="s">
        <v>216</v>
      </c>
      <c r="D808" s="155">
        <v>1</v>
      </c>
      <c r="E808" s="156" t="s">
        <v>15</v>
      </c>
      <c r="F808" s="197"/>
      <c r="G808" s="197"/>
      <c r="H808" s="157">
        <f>SUM(F808:G808)*D808</f>
        <v>0</v>
      </c>
    </row>
    <row r="809" spans="1:8" ht="12.75">
      <c r="A809" s="153"/>
      <c r="B809" s="32" t="s">
        <v>202</v>
      </c>
      <c r="C809" s="7" t="s">
        <v>189</v>
      </c>
      <c r="D809" s="155"/>
      <c r="E809" s="156"/>
      <c r="F809" s="156"/>
      <c r="G809" s="156"/>
      <c r="H809" s="157"/>
    </row>
    <row r="810" spans="1:8" ht="25.5">
      <c r="A810" s="153"/>
      <c r="B810" s="32" t="s">
        <v>203</v>
      </c>
      <c r="C810" s="7" t="s">
        <v>217</v>
      </c>
      <c r="D810" s="155">
        <v>1</v>
      </c>
      <c r="E810" s="156" t="s">
        <v>15</v>
      </c>
      <c r="F810" s="197"/>
      <c r="G810" s="197"/>
      <c r="H810" s="157">
        <f>SUM(F810:G810)*D810</f>
        <v>0</v>
      </c>
    </row>
    <row r="811" spans="1:8" ht="12.75">
      <c r="A811" s="148"/>
      <c r="B811" s="161"/>
      <c r="C811" s="136" t="s">
        <v>204</v>
      </c>
      <c r="D811" s="114"/>
      <c r="E811" s="141"/>
      <c r="F811" s="162">
        <f>SUMPRODUCT(F765:F810,D765:D810)</f>
        <v>0</v>
      </c>
      <c r="G811" s="162">
        <f>SUMPRODUCT(G765:G810,D765:D810)</f>
        <v>0</v>
      </c>
      <c r="H811" s="163">
        <f>SUM(H765:H810)</f>
        <v>0</v>
      </c>
    </row>
    <row r="812" spans="1:9" ht="12.75" customHeight="1">
      <c r="A812" s="148"/>
      <c r="B812" s="89"/>
      <c r="C812" s="169" t="s">
        <v>235</v>
      </c>
      <c r="D812" s="170"/>
      <c r="E812" s="89"/>
      <c r="F812" s="166">
        <f>F811+F763</f>
        <v>0</v>
      </c>
      <c r="G812" s="166">
        <f>G811+G763</f>
        <v>0</v>
      </c>
      <c r="H812" s="171">
        <f>H811+H763</f>
        <v>0</v>
      </c>
      <c r="I812" s="1"/>
    </row>
    <row r="813" spans="1:9" ht="12.75" customHeight="1">
      <c r="A813" s="148"/>
      <c r="B813" s="177"/>
      <c r="C813" s="178" t="s">
        <v>209</v>
      </c>
      <c r="D813" s="104"/>
      <c r="E813" s="89"/>
      <c r="F813" s="137">
        <f>F812+F723+F634+F545+F456+F367+F278+F189+F100</f>
        <v>0</v>
      </c>
      <c r="G813" s="137">
        <f>G812+G723+G634+G545+G456+G367+G278+G189+G100</f>
        <v>0</v>
      </c>
      <c r="H813" s="179">
        <f>H812+H723+H634+H545+H456+H367+H278+H189+H100</f>
        <v>0</v>
      </c>
      <c r="I813" s="1"/>
    </row>
    <row r="814" spans="1:9" ht="12.75">
      <c r="A814" s="111"/>
      <c r="B814" s="101"/>
      <c r="C814" s="99" t="s">
        <v>18</v>
      </c>
      <c r="D814" s="100"/>
      <c r="E814" s="127"/>
      <c r="F814" s="127"/>
      <c r="G814" s="127"/>
      <c r="H814" s="180"/>
      <c r="I814" s="1"/>
    </row>
    <row r="815" spans="1:9" ht="12.75">
      <c r="A815" s="111"/>
      <c r="B815" s="101"/>
      <c r="C815" s="99" t="s">
        <v>19</v>
      </c>
      <c r="D815" s="100"/>
      <c r="E815" s="101"/>
      <c r="F815" s="181"/>
      <c r="G815" s="181"/>
      <c r="H815" s="182"/>
      <c r="I815" s="1"/>
    </row>
    <row r="816" spans="1:9" ht="40.5" customHeight="1">
      <c r="A816" s="111"/>
      <c r="B816" s="101"/>
      <c r="C816" s="227" t="s">
        <v>249</v>
      </c>
      <c r="D816" s="223"/>
      <c r="E816" s="223"/>
      <c r="F816" s="223"/>
      <c r="G816" s="223"/>
      <c r="H816" s="224"/>
      <c r="I816" s="1"/>
    </row>
    <row r="817" spans="1:9" ht="27" customHeight="1">
      <c r="A817" s="111"/>
      <c r="B817" s="101"/>
      <c r="C817" s="227" t="s">
        <v>170</v>
      </c>
      <c r="D817" s="241"/>
      <c r="E817" s="241"/>
      <c r="F817" s="241"/>
      <c r="G817" s="241"/>
      <c r="H817" s="242"/>
      <c r="I817" s="1"/>
    </row>
    <row r="818" spans="1:9" ht="12.75">
      <c r="A818" s="111"/>
      <c r="B818" s="101"/>
      <c r="C818" s="227" t="s">
        <v>86</v>
      </c>
      <c r="D818" s="241"/>
      <c r="E818" s="241"/>
      <c r="F818" s="241"/>
      <c r="G818" s="241"/>
      <c r="H818" s="242"/>
      <c r="I818" s="1"/>
    </row>
    <row r="819" spans="1:9" ht="12.75">
      <c r="A819" s="111"/>
      <c r="B819" s="101"/>
      <c r="C819" s="230" t="s">
        <v>177</v>
      </c>
      <c r="D819" s="241"/>
      <c r="E819" s="241"/>
      <c r="F819" s="241"/>
      <c r="G819" s="241"/>
      <c r="H819" s="242"/>
      <c r="I819" s="1"/>
    </row>
    <row r="820" spans="1:9" ht="24.75" customHeight="1">
      <c r="A820" s="183"/>
      <c r="B820" s="184"/>
      <c r="C820" s="222" t="s">
        <v>175</v>
      </c>
      <c r="D820" s="223"/>
      <c r="E820" s="223"/>
      <c r="F820" s="223"/>
      <c r="G820" s="223"/>
      <c r="H820" s="224"/>
      <c r="I820" s="1"/>
    </row>
    <row r="821" spans="1:9" ht="12.75">
      <c r="A821" s="111"/>
      <c r="B821" s="101"/>
      <c r="C821" s="230" t="s">
        <v>169</v>
      </c>
      <c r="D821" s="231"/>
      <c r="E821" s="231"/>
      <c r="F821" s="231"/>
      <c r="G821" s="231"/>
      <c r="H821" s="232"/>
      <c r="I821" s="1"/>
    </row>
    <row r="822" spans="1:9" ht="27" customHeight="1">
      <c r="A822" s="111"/>
      <c r="B822" s="101"/>
      <c r="C822" s="238" t="s">
        <v>250</v>
      </c>
      <c r="D822" s="239"/>
      <c r="E822" s="239"/>
      <c r="F822" s="239"/>
      <c r="G822" s="239"/>
      <c r="H822" s="240"/>
      <c r="I822" s="1"/>
    </row>
    <row r="823" spans="1:9" ht="27" customHeight="1">
      <c r="A823" s="111"/>
      <c r="B823" s="101"/>
      <c r="C823" s="230" t="s">
        <v>171</v>
      </c>
      <c r="D823" s="231"/>
      <c r="E823" s="231"/>
      <c r="F823" s="231"/>
      <c r="G823" s="231"/>
      <c r="H823" s="232"/>
      <c r="I823" s="1"/>
    </row>
    <row r="824" spans="1:9" ht="64.5" customHeight="1">
      <c r="A824" s="183"/>
      <c r="B824" s="184"/>
      <c r="C824" s="230" t="s">
        <v>172</v>
      </c>
      <c r="D824" s="231"/>
      <c r="E824" s="231"/>
      <c r="F824" s="231"/>
      <c r="G824" s="231"/>
      <c r="H824" s="232"/>
      <c r="I824" s="1"/>
    </row>
    <row r="825" spans="1:9" ht="29.25" customHeight="1">
      <c r="A825" s="111"/>
      <c r="B825" s="101"/>
      <c r="C825" s="230" t="s">
        <v>251</v>
      </c>
      <c r="D825" s="231"/>
      <c r="E825" s="231"/>
      <c r="F825" s="231"/>
      <c r="G825" s="231"/>
      <c r="H825" s="232"/>
      <c r="I825" s="1"/>
    </row>
    <row r="826" spans="1:9" ht="12.75" customHeight="1">
      <c r="A826" s="111"/>
      <c r="B826" s="101"/>
      <c r="C826" s="233" t="s">
        <v>236</v>
      </c>
      <c r="D826" s="234"/>
      <c r="E826" s="234"/>
      <c r="F826" s="234"/>
      <c r="G826" s="234"/>
      <c r="H826" s="235"/>
      <c r="I826" s="1"/>
    </row>
    <row r="827" spans="1:9" ht="12.75" customHeight="1">
      <c r="A827" s="111"/>
      <c r="B827" s="101"/>
      <c r="C827" s="233" t="s">
        <v>242</v>
      </c>
      <c r="D827" s="234"/>
      <c r="E827" s="234"/>
      <c r="F827" s="234"/>
      <c r="G827" s="234"/>
      <c r="H827" s="235"/>
      <c r="I827" s="1"/>
    </row>
    <row r="828" spans="1:9" ht="27.75" customHeight="1">
      <c r="A828" s="111"/>
      <c r="B828" s="101"/>
      <c r="C828" s="233" t="s">
        <v>243</v>
      </c>
      <c r="D828" s="234"/>
      <c r="E828" s="234"/>
      <c r="F828" s="234"/>
      <c r="G828" s="234"/>
      <c r="H828" s="235"/>
      <c r="I828" s="1"/>
    </row>
    <row r="829" spans="1:9" ht="28.5" customHeight="1">
      <c r="A829" s="111"/>
      <c r="B829" s="101"/>
      <c r="C829" s="236" t="s">
        <v>173</v>
      </c>
      <c r="D829" s="231"/>
      <c r="E829" s="231"/>
      <c r="F829" s="231"/>
      <c r="G829" s="231"/>
      <c r="H829" s="232"/>
      <c r="I829" s="1"/>
    </row>
    <row r="830" spans="1:9" ht="12.75" customHeight="1">
      <c r="A830" s="111"/>
      <c r="B830" s="101"/>
      <c r="C830" s="237" t="s">
        <v>254</v>
      </c>
      <c r="D830" s="231"/>
      <c r="E830" s="231"/>
      <c r="F830" s="231"/>
      <c r="G830" s="231"/>
      <c r="H830" s="232"/>
      <c r="I830" s="1"/>
    </row>
    <row r="831" spans="1:9" ht="53.25" customHeight="1">
      <c r="A831" s="111"/>
      <c r="B831" s="101"/>
      <c r="C831" s="237" t="s">
        <v>255</v>
      </c>
      <c r="D831" s="231"/>
      <c r="E831" s="231"/>
      <c r="F831" s="231"/>
      <c r="G831" s="231"/>
      <c r="H831" s="232"/>
      <c r="I831" s="1"/>
    </row>
    <row r="832" spans="1:9" ht="27.75" customHeight="1">
      <c r="A832" s="111"/>
      <c r="B832" s="101"/>
      <c r="C832" s="230" t="s">
        <v>246</v>
      </c>
      <c r="D832" s="231"/>
      <c r="E832" s="231"/>
      <c r="F832" s="231"/>
      <c r="G832" s="231"/>
      <c r="H832" s="232"/>
      <c r="I832" s="1"/>
    </row>
    <row r="833" spans="1:9" ht="12.75" customHeight="1">
      <c r="A833" s="111"/>
      <c r="B833" s="101"/>
      <c r="C833" s="230" t="s">
        <v>244</v>
      </c>
      <c r="D833" s="231"/>
      <c r="E833" s="231"/>
      <c r="F833" s="231"/>
      <c r="G833" s="231"/>
      <c r="H833" s="232"/>
      <c r="I833" s="1"/>
    </row>
    <row r="834" spans="1:9" ht="25.5" customHeight="1">
      <c r="A834" s="111"/>
      <c r="B834" s="101"/>
      <c r="C834" s="230" t="s">
        <v>245</v>
      </c>
      <c r="D834" s="231"/>
      <c r="E834" s="231"/>
      <c r="F834" s="231"/>
      <c r="G834" s="231"/>
      <c r="H834" s="232"/>
      <c r="I834" s="1"/>
    </row>
    <row r="835" spans="1:9" ht="27" customHeight="1">
      <c r="A835" s="111"/>
      <c r="B835" s="101"/>
      <c r="C835" s="237" t="s">
        <v>256</v>
      </c>
      <c r="D835" s="231"/>
      <c r="E835" s="231"/>
      <c r="F835" s="231"/>
      <c r="G835" s="231"/>
      <c r="H835" s="232"/>
      <c r="I835" s="1"/>
    </row>
    <row r="836" spans="1:9" ht="25.5" customHeight="1">
      <c r="A836" s="111"/>
      <c r="B836" s="101"/>
      <c r="C836" s="230" t="s">
        <v>178</v>
      </c>
      <c r="D836" s="231"/>
      <c r="E836" s="231"/>
      <c r="F836" s="231"/>
      <c r="G836" s="231"/>
      <c r="H836" s="232"/>
      <c r="I836" s="1"/>
    </row>
    <row r="837" spans="1:9" ht="12.75">
      <c r="A837" s="213"/>
      <c r="B837" s="181"/>
      <c r="C837" s="230" t="s">
        <v>179</v>
      </c>
      <c r="D837" s="231"/>
      <c r="E837" s="231"/>
      <c r="F837" s="231"/>
      <c r="G837" s="231"/>
      <c r="H837" s="232"/>
      <c r="I837" s="1"/>
    </row>
    <row r="838" spans="1:9" ht="12.75">
      <c r="A838" s="214"/>
      <c r="B838" s="215"/>
      <c r="C838" s="216" t="s">
        <v>20</v>
      </c>
      <c r="D838" s="217"/>
      <c r="E838" s="185"/>
      <c r="F838" s="218">
        <f>F813</f>
        <v>0</v>
      </c>
      <c r="G838" s="218">
        <f>G813</f>
        <v>0</v>
      </c>
      <c r="H838" s="219">
        <f>H813</f>
        <v>0</v>
      </c>
      <c r="I838" s="1"/>
    </row>
    <row r="847" spans="1:9" ht="12.75">
      <c r="A847" s="47"/>
      <c r="B847" s="38"/>
      <c r="C847" s="45"/>
      <c r="D847" s="39"/>
      <c r="E847" s="43"/>
      <c r="F847" s="34"/>
      <c r="G847" s="34"/>
      <c r="H847" s="41"/>
      <c r="I847" s="1"/>
    </row>
    <row r="848" spans="1:9" ht="12.75">
      <c r="A848" s="47"/>
      <c r="B848" s="38"/>
      <c r="C848" s="49"/>
      <c r="D848" s="39"/>
      <c r="E848" s="40"/>
      <c r="F848" s="36"/>
      <c r="G848" s="36"/>
      <c r="H848" s="41"/>
      <c r="I848" s="1"/>
    </row>
    <row r="849" spans="1:9" ht="12.75">
      <c r="A849" s="47"/>
      <c r="B849" s="38"/>
      <c r="C849" s="46"/>
      <c r="D849" s="39"/>
      <c r="E849" s="40"/>
      <c r="F849" s="36"/>
      <c r="G849" s="34"/>
      <c r="H849" s="41"/>
      <c r="I849" s="1"/>
    </row>
    <row r="850" spans="1:9" ht="12.75">
      <c r="A850" s="47"/>
      <c r="B850" s="38"/>
      <c r="C850" s="44"/>
      <c r="D850" s="39"/>
      <c r="E850" s="40"/>
      <c r="F850" s="34"/>
      <c r="G850" s="34"/>
      <c r="H850" s="41"/>
      <c r="I850" s="1"/>
    </row>
    <row r="851" spans="1:9" ht="12.75">
      <c r="A851" s="47"/>
      <c r="B851" s="38"/>
      <c r="C851" s="48"/>
      <c r="D851" s="39"/>
      <c r="E851" s="43"/>
      <c r="F851" s="34"/>
      <c r="G851" s="34"/>
      <c r="H851" s="41"/>
      <c r="I851" s="1"/>
    </row>
    <row r="852" spans="1:9" ht="12.75">
      <c r="A852" s="47"/>
      <c r="B852" s="38"/>
      <c r="C852" s="45"/>
      <c r="D852" s="39"/>
      <c r="E852" s="43"/>
      <c r="F852" s="37"/>
      <c r="G852" s="34"/>
      <c r="H852" s="41"/>
      <c r="I852" s="1"/>
    </row>
    <row r="853" spans="1:9" ht="12.75">
      <c r="A853" s="47"/>
      <c r="B853" s="43"/>
      <c r="C853" s="45"/>
      <c r="D853" s="39"/>
      <c r="E853" s="43"/>
      <c r="F853" s="34"/>
      <c r="G853" s="34"/>
      <c r="H853" s="41"/>
      <c r="I853" s="1"/>
    </row>
    <row r="854" spans="1:10" ht="12.75">
      <c r="A854" s="47"/>
      <c r="B854" s="50"/>
      <c r="C854" s="51"/>
      <c r="D854" s="52"/>
      <c r="E854" s="53"/>
      <c r="F854" s="54"/>
      <c r="G854" s="54"/>
      <c r="H854" s="55"/>
      <c r="I854" s="14"/>
      <c r="J854" s="14"/>
    </row>
    <row r="855" spans="1:10" ht="12.75">
      <c r="A855" s="47"/>
      <c r="B855" s="50"/>
      <c r="C855" s="51"/>
      <c r="D855" s="52"/>
      <c r="E855" s="53"/>
      <c r="F855" s="54"/>
      <c r="G855" s="54"/>
      <c r="H855" s="55"/>
      <c r="I855" s="14"/>
      <c r="J855" s="14"/>
    </row>
    <row r="856" spans="1:9" ht="12.75">
      <c r="A856" s="47"/>
      <c r="B856" s="56"/>
      <c r="C856" s="42"/>
      <c r="D856" s="57"/>
      <c r="E856" s="58"/>
      <c r="F856" s="59"/>
      <c r="G856" s="59"/>
      <c r="H856" s="60"/>
      <c r="I856" s="1"/>
    </row>
    <row r="857" spans="1:9" ht="12.75">
      <c r="A857" s="47"/>
      <c r="B857" s="63"/>
      <c r="C857" s="61"/>
      <c r="D857" s="62"/>
      <c r="E857" s="63"/>
      <c r="F857" s="64"/>
      <c r="G857" s="64"/>
      <c r="H857" s="65"/>
      <c r="I857" s="1"/>
    </row>
    <row r="858" spans="1:9" ht="12.75">
      <c r="A858" s="1"/>
      <c r="B858" s="18"/>
      <c r="C858" s="1"/>
      <c r="D858" s="15"/>
      <c r="E858" s="18"/>
      <c r="F858" s="18"/>
      <c r="G858" s="18"/>
      <c r="H858" s="21"/>
      <c r="I858" s="1"/>
    </row>
    <row r="859" spans="1:9" ht="12.75">
      <c r="A859" s="1"/>
      <c r="B859" s="18"/>
      <c r="C859" s="1"/>
      <c r="D859" s="15"/>
      <c r="E859" s="18"/>
      <c r="F859" s="18"/>
      <c r="G859" s="18"/>
      <c r="H859" s="21"/>
      <c r="I859" s="1"/>
    </row>
    <row r="860" spans="1:9" ht="12.75">
      <c r="A860" s="1"/>
      <c r="B860" s="18"/>
      <c r="C860" s="1"/>
      <c r="D860" s="15"/>
      <c r="E860" s="18"/>
      <c r="F860" s="18"/>
      <c r="G860" s="18"/>
      <c r="H860" s="21"/>
      <c r="I860" s="1"/>
    </row>
    <row r="861" spans="1:9" ht="12.75">
      <c r="A861" s="1"/>
      <c r="B861" s="18"/>
      <c r="C861" s="1"/>
      <c r="D861" s="15"/>
      <c r="E861" s="18"/>
      <c r="F861" s="18"/>
      <c r="G861" s="18"/>
      <c r="H861" s="21"/>
      <c r="I861" s="1"/>
    </row>
    <row r="862" spans="1:9" ht="12.75">
      <c r="A862" s="1"/>
      <c r="B862" s="18"/>
      <c r="C862" s="1"/>
      <c r="D862" s="15"/>
      <c r="E862" s="18"/>
      <c r="F862" s="18"/>
      <c r="G862" s="18"/>
      <c r="H862" s="21"/>
      <c r="I862" s="1"/>
    </row>
    <row r="863" spans="1:9" ht="12.75">
      <c r="A863" s="1"/>
      <c r="B863" s="18"/>
      <c r="C863" s="1"/>
      <c r="D863" s="15"/>
      <c r="E863" s="18"/>
      <c r="F863" s="18"/>
      <c r="G863" s="18"/>
      <c r="H863" s="21"/>
      <c r="I863" s="1"/>
    </row>
    <row r="864" spans="1:9" ht="12.75">
      <c r="A864" s="1"/>
      <c r="B864" s="18"/>
      <c r="C864" s="1"/>
      <c r="D864" s="15"/>
      <c r="E864" s="18"/>
      <c r="F864" s="18"/>
      <c r="G864" s="18"/>
      <c r="H864" s="21"/>
      <c r="I864" s="1"/>
    </row>
    <row r="865" spans="1:9" ht="12.75">
      <c r="A865" s="1"/>
      <c r="B865" s="18"/>
      <c r="C865" s="1"/>
      <c r="D865" s="15"/>
      <c r="E865" s="18"/>
      <c r="F865" s="18"/>
      <c r="G865" s="18"/>
      <c r="H865" s="21"/>
      <c r="I865" s="1"/>
    </row>
    <row r="866" spans="1:9" ht="12.75">
      <c r="A866" s="1"/>
      <c r="B866" s="18"/>
      <c r="C866" s="1"/>
      <c r="D866" s="15"/>
      <c r="E866" s="18"/>
      <c r="F866" s="18"/>
      <c r="G866" s="18"/>
      <c r="H866" s="21"/>
      <c r="I866" s="1"/>
    </row>
    <row r="867" spans="1:9" ht="12.75">
      <c r="A867" s="1"/>
      <c r="B867" s="18"/>
      <c r="C867" s="1"/>
      <c r="D867" s="15"/>
      <c r="E867" s="18"/>
      <c r="F867" s="18"/>
      <c r="G867" s="18"/>
      <c r="H867" s="21"/>
      <c r="I867" s="1"/>
    </row>
    <row r="868" spans="1:9" ht="12.75">
      <c r="A868" s="1"/>
      <c r="B868" s="18"/>
      <c r="C868" s="1"/>
      <c r="D868" s="15"/>
      <c r="E868" s="18"/>
      <c r="F868" s="18"/>
      <c r="G868" s="18"/>
      <c r="H868" s="21"/>
      <c r="I868" s="1"/>
    </row>
    <row r="869" spans="1:9" ht="12.75">
      <c r="A869" s="1"/>
      <c r="B869" s="18"/>
      <c r="C869" s="1"/>
      <c r="D869" s="15"/>
      <c r="E869" s="18"/>
      <c r="F869" s="18"/>
      <c r="G869" s="18"/>
      <c r="H869" s="21"/>
      <c r="I869" s="1"/>
    </row>
    <row r="870" spans="1:9" ht="12.75">
      <c r="A870" s="1"/>
      <c r="B870" s="18"/>
      <c r="C870" s="1"/>
      <c r="D870" s="15"/>
      <c r="E870" s="18"/>
      <c r="F870" s="18"/>
      <c r="G870" s="18"/>
      <c r="H870" s="21"/>
      <c r="I870" s="1"/>
    </row>
    <row r="871" spans="1:9" ht="12.75">
      <c r="A871" s="1"/>
      <c r="B871" s="18"/>
      <c r="C871" s="1"/>
      <c r="D871" s="15"/>
      <c r="E871" s="18"/>
      <c r="F871" s="18"/>
      <c r="G871" s="18"/>
      <c r="H871" s="21"/>
      <c r="I871" s="1"/>
    </row>
    <row r="872" spans="1:9" ht="12.75">
      <c r="A872" s="1"/>
      <c r="B872" s="18"/>
      <c r="C872" s="1"/>
      <c r="D872" s="15"/>
      <c r="E872" s="18"/>
      <c r="F872" s="18"/>
      <c r="G872" s="18"/>
      <c r="H872" s="21"/>
      <c r="I872" s="1"/>
    </row>
    <row r="873" spans="1:9" ht="12.75">
      <c r="A873" s="1"/>
      <c r="B873" s="18"/>
      <c r="C873" s="1"/>
      <c r="D873" s="15"/>
      <c r="E873" s="18"/>
      <c r="F873" s="18"/>
      <c r="G873" s="18"/>
      <c r="H873" s="21"/>
      <c r="I873" s="1"/>
    </row>
    <row r="874" spans="1:9" ht="12.75">
      <c r="A874" s="1"/>
      <c r="B874" s="18"/>
      <c r="C874" s="1"/>
      <c r="D874" s="15"/>
      <c r="E874" s="18"/>
      <c r="F874" s="18"/>
      <c r="G874" s="18"/>
      <c r="H874" s="21"/>
      <c r="I874" s="1"/>
    </row>
    <row r="875" spans="1:9" ht="12.75">
      <c r="A875" s="1"/>
      <c r="B875" s="18"/>
      <c r="C875" s="1"/>
      <c r="D875" s="15"/>
      <c r="E875" s="18"/>
      <c r="F875" s="18"/>
      <c r="G875" s="18"/>
      <c r="H875" s="21"/>
      <c r="I875" s="1"/>
    </row>
    <row r="876" spans="1:9" ht="12.75">
      <c r="A876" s="1"/>
      <c r="B876" s="18"/>
      <c r="C876" s="1"/>
      <c r="D876" s="15"/>
      <c r="E876" s="18"/>
      <c r="F876" s="18"/>
      <c r="G876" s="18"/>
      <c r="H876" s="21"/>
      <c r="I876" s="1"/>
    </row>
    <row r="877" spans="1:9" ht="12.75">
      <c r="A877" s="1"/>
      <c r="B877" s="18"/>
      <c r="C877" s="1"/>
      <c r="D877" s="15"/>
      <c r="E877" s="18"/>
      <c r="F877" s="18"/>
      <c r="G877" s="18"/>
      <c r="H877" s="21"/>
      <c r="I877" s="1"/>
    </row>
    <row r="878" spans="1:9" ht="12.75">
      <c r="A878" s="1"/>
      <c r="B878" s="18"/>
      <c r="C878" s="1"/>
      <c r="D878" s="15"/>
      <c r="E878" s="18"/>
      <c r="F878" s="18"/>
      <c r="G878" s="18"/>
      <c r="H878" s="21"/>
      <c r="I878" s="1"/>
    </row>
    <row r="879" spans="1:9" ht="12.75">
      <c r="A879" s="1"/>
      <c r="B879" s="18"/>
      <c r="C879" s="1"/>
      <c r="D879" s="15"/>
      <c r="E879" s="18"/>
      <c r="F879" s="18"/>
      <c r="G879" s="18"/>
      <c r="H879" s="21"/>
      <c r="I879" s="1"/>
    </row>
    <row r="880" spans="1:9" ht="12.75">
      <c r="A880" s="1"/>
      <c r="B880" s="18"/>
      <c r="C880" s="1"/>
      <c r="D880" s="15"/>
      <c r="E880" s="18"/>
      <c r="F880" s="18"/>
      <c r="G880" s="18"/>
      <c r="H880" s="21"/>
      <c r="I880" s="1"/>
    </row>
    <row r="881" spans="1:9" ht="12.75">
      <c r="A881" s="1"/>
      <c r="B881" s="18"/>
      <c r="C881" s="1"/>
      <c r="D881" s="15"/>
      <c r="E881" s="18"/>
      <c r="F881" s="18"/>
      <c r="G881" s="18"/>
      <c r="H881" s="21"/>
      <c r="I881" s="1"/>
    </row>
    <row r="882" spans="1:9" ht="12.75">
      <c r="A882" s="1"/>
      <c r="B882" s="18"/>
      <c r="C882" s="1"/>
      <c r="D882" s="15"/>
      <c r="E882" s="18"/>
      <c r="F882" s="18"/>
      <c r="G882" s="18"/>
      <c r="H882" s="21"/>
      <c r="I882" s="1"/>
    </row>
    <row r="883" spans="1:9" ht="12.75">
      <c r="A883" s="1"/>
      <c r="B883" s="18"/>
      <c r="C883" s="1"/>
      <c r="D883" s="15"/>
      <c r="E883" s="18"/>
      <c r="F883" s="18"/>
      <c r="G883" s="18"/>
      <c r="H883" s="21"/>
      <c r="I883" s="1"/>
    </row>
    <row r="910" spans="2:8" s="1" customFormat="1" ht="12.75">
      <c r="B910" s="18"/>
      <c r="D910" s="15"/>
      <c r="E910" s="18"/>
      <c r="F910" s="18"/>
      <c r="G910" s="18"/>
      <c r="H910" s="21"/>
    </row>
    <row r="911" spans="2:8" s="1" customFormat="1" ht="12.75">
      <c r="B911" s="18"/>
      <c r="D911" s="15"/>
      <c r="E911" s="18"/>
      <c r="F911" s="18"/>
      <c r="G911" s="18"/>
      <c r="H911" s="21"/>
    </row>
    <row r="912" spans="2:8" s="1" customFormat="1" ht="12.75">
      <c r="B912" s="18"/>
      <c r="D912" s="15"/>
      <c r="E912" s="18"/>
      <c r="F912" s="18"/>
      <c r="G912" s="18"/>
      <c r="H912" s="21"/>
    </row>
    <row r="913" spans="1:9" ht="12.75">
      <c r="A913" s="1"/>
      <c r="B913" s="18"/>
      <c r="C913" s="1"/>
      <c r="D913" s="15"/>
      <c r="E913" s="18"/>
      <c r="F913" s="18"/>
      <c r="G913" s="18"/>
      <c r="H913" s="21"/>
      <c r="I913" s="1"/>
    </row>
    <row r="914" spans="1:9" ht="12.75">
      <c r="A914" s="1"/>
      <c r="B914" s="18"/>
      <c r="C914" s="1"/>
      <c r="D914" s="15"/>
      <c r="E914" s="18"/>
      <c r="F914" s="18"/>
      <c r="G914" s="18"/>
      <c r="H914" s="21"/>
      <c r="I914" s="1"/>
    </row>
    <row r="915" spans="1:9" ht="12.75">
      <c r="A915" s="11"/>
      <c r="B915" s="19"/>
      <c r="C915" s="12"/>
      <c r="D915" s="16"/>
      <c r="E915" s="19"/>
      <c r="F915" s="19"/>
      <c r="G915" s="19"/>
      <c r="H915" s="22"/>
      <c r="I915" s="1"/>
    </row>
    <row r="916" spans="1:9" ht="12.75">
      <c r="A916" s="11"/>
      <c r="B916" s="19"/>
      <c r="C916" s="12"/>
      <c r="D916" s="16"/>
      <c r="E916" s="19"/>
      <c r="F916" s="19"/>
      <c r="G916" s="19"/>
      <c r="H916" s="22"/>
      <c r="I916" s="1"/>
    </row>
    <row r="917" spans="1:9" ht="12.75">
      <c r="A917" s="11"/>
      <c r="B917" s="19"/>
      <c r="C917" s="12"/>
      <c r="D917" s="16"/>
      <c r="E917" s="19"/>
      <c r="F917" s="19"/>
      <c r="G917" s="19"/>
      <c r="H917" s="22"/>
      <c r="I917" s="1"/>
    </row>
    <row r="918" spans="1:9" ht="12.75">
      <c r="A918" s="11"/>
      <c r="B918" s="19"/>
      <c r="C918" s="12"/>
      <c r="D918" s="16"/>
      <c r="E918" s="19"/>
      <c r="F918" s="19"/>
      <c r="G918" s="19"/>
      <c r="H918" s="22"/>
      <c r="I918" s="1"/>
    </row>
    <row r="919" spans="1:9" ht="12.75">
      <c r="A919" s="11"/>
      <c r="B919" s="19"/>
      <c r="C919" s="12"/>
      <c r="D919" s="16"/>
      <c r="E919" s="19"/>
      <c r="F919" s="19"/>
      <c r="G919" s="19"/>
      <c r="H919" s="22"/>
      <c r="I919" s="1"/>
    </row>
    <row r="920" spans="1:9" ht="12.75">
      <c r="A920" s="11"/>
      <c r="B920" s="19"/>
      <c r="C920" s="12"/>
      <c r="D920" s="16"/>
      <c r="E920" s="19"/>
      <c r="F920" s="19"/>
      <c r="G920" s="19"/>
      <c r="H920" s="22"/>
      <c r="I920" s="1"/>
    </row>
    <row r="921" spans="1:9" ht="12.75">
      <c r="A921" s="11"/>
      <c r="B921" s="19"/>
      <c r="C921" s="12"/>
      <c r="D921" s="16"/>
      <c r="E921" s="19"/>
      <c r="F921" s="19"/>
      <c r="G921" s="19"/>
      <c r="H921" s="22"/>
      <c r="I921" s="1"/>
    </row>
    <row r="922" spans="1:9" ht="12.75">
      <c r="A922" s="11"/>
      <c r="B922" s="19"/>
      <c r="C922" s="12"/>
      <c r="D922" s="16"/>
      <c r="E922" s="19"/>
      <c r="F922" s="19"/>
      <c r="G922" s="19"/>
      <c r="H922" s="22"/>
      <c r="I922" s="1"/>
    </row>
    <row r="923" spans="1:9" ht="12.75">
      <c r="A923" s="11"/>
      <c r="B923" s="19"/>
      <c r="C923" s="12"/>
      <c r="D923" s="16"/>
      <c r="E923" s="19"/>
      <c r="F923" s="19"/>
      <c r="G923" s="19"/>
      <c r="H923" s="22"/>
      <c r="I923" s="1"/>
    </row>
    <row r="924" spans="1:9" ht="12.75">
      <c r="A924" s="11"/>
      <c r="B924" s="19"/>
      <c r="C924" s="12"/>
      <c r="D924" s="16"/>
      <c r="E924" s="19"/>
      <c r="F924" s="19"/>
      <c r="G924" s="19"/>
      <c r="H924" s="22"/>
      <c r="I924" s="1"/>
    </row>
    <row r="925" spans="1:9" ht="12.75">
      <c r="A925" s="11"/>
      <c r="B925" s="19"/>
      <c r="C925" s="12"/>
      <c r="D925" s="16"/>
      <c r="E925" s="19"/>
      <c r="F925" s="19"/>
      <c r="G925" s="19"/>
      <c r="H925" s="22"/>
      <c r="I925" s="1"/>
    </row>
    <row r="926" spans="1:9" ht="12.75">
      <c r="A926" s="11"/>
      <c r="B926" s="19"/>
      <c r="C926" s="12"/>
      <c r="D926" s="16"/>
      <c r="E926" s="19"/>
      <c r="F926" s="19"/>
      <c r="G926" s="19"/>
      <c r="H926" s="22"/>
      <c r="I926" s="1"/>
    </row>
    <row r="927" spans="1:9" ht="12.75">
      <c r="A927" s="11"/>
      <c r="B927" s="19"/>
      <c r="C927" s="12"/>
      <c r="D927" s="16"/>
      <c r="E927" s="19"/>
      <c r="F927" s="19"/>
      <c r="G927" s="19"/>
      <c r="H927" s="22"/>
      <c r="I927" s="1"/>
    </row>
    <row r="928" spans="1:9" ht="12.75">
      <c r="A928" s="1"/>
      <c r="B928" s="18"/>
      <c r="C928" s="1"/>
      <c r="D928" s="15"/>
      <c r="E928" s="18"/>
      <c r="F928" s="18"/>
      <c r="G928" s="18"/>
      <c r="H928" s="21"/>
      <c r="I928" s="1"/>
    </row>
  </sheetData>
  <sheetProtection password="C6B4" sheet="1" objects="1" scenarios="1"/>
  <mergeCells count="25">
    <mergeCell ref="C837:H837"/>
    <mergeCell ref="C833:H833"/>
    <mergeCell ref="C834:H834"/>
    <mergeCell ref="C835:H835"/>
    <mergeCell ref="C836:H836"/>
    <mergeCell ref="C831:H831"/>
    <mergeCell ref="C821:H821"/>
    <mergeCell ref="C822:H822"/>
    <mergeCell ref="C817:H817"/>
    <mergeCell ref="C818:H818"/>
    <mergeCell ref="C819:H819"/>
    <mergeCell ref="A2:H2"/>
    <mergeCell ref="C832:H832"/>
    <mergeCell ref="C823:H823"/>
    <mergeCell ref="C824:H824"/>
    <mergeCell ref="C825:H825"/>
    <mergeCell ref="C826:H826"/>
    <mergeCell ref="C827:H827"/>
    <mergeCell ref="C828:H828"/>
    <mergeCell ref="C829:H829"/>
    <mergeCell ref="C830:H830"/>
    <mergeCell ref="C820:H820"/>
    <mergeCell ref="B9:C10"/>
    <mergeCell ref="F9:G9"/>
    <mergeCell ref="C816:H816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&amp;LBANCO DO ESTADO DO RIO GRANDE DO SUL S. A.
Unidade de Infra-Estrutura - GENGE
&amp;R&amp;9FOLHA &amp;P /  &amp;N
AGÊNCIA/ORGÃO         Nº PLANILHA
</oddHeader>
    <oddFooter>&amp;LELÉTRICA/CIVIL           EXEC.: RODJANE / VÂNIA       CONF.:     AUTORIZ.:                              
           &amp;RFORNECEDOR:                                                                  DATA:&amp;D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p02492</cp:lastModifiedBy>
  <cp:lastPrinted>2008-10-01T15:23:02Z</cp:lastPrinted>
  <dcterms:created xsi:type="dcterms:W3CDTF">2002-06-12T11:37:30Z</dcterms:created>
  <dcterms:modified xsi:type="dcterms:W3CDTF">2008-11-17T13:13:46Z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-1646524870</vt:i4>
  </property>
  <property fmtid="{D5CDD505-2E9C-101B-9397-08002B2CF9AE}" pid="3" name="_EmailSubject">
    <vt:lpwstr>PLANILHA DOS (ATM'S )COM AS ATUALIZAÇÕES DE CUSTOS;</vt:lpwstr>
  </property>
  <property fmtid="{D5CDD505-2E9C-101B-9397-08002B2CF9AE}" pid="4" name="_AuthorEmail">
    <vt:lpwstr>Rodjane_Jorge@banrisul.com.br</vt:lpwstr>
  </property>
  <property fmtid="{D5CDD505-2E9C-101B-9397-08002B2CF9AE}" pid="5" name="_AuthorEmailDisplayName">
    <vt:lpwstr>Rodjane Jorge</vt:lpwstr>
  </property>
  <property fmtid="{D5CDD505-2E9C-101B-9397-08002B2CF9AE}" pid="6" name="_PreviousAdHocReviewCycleID">
    <vt:i4>-1173753203</vt:i4>
  </property>
  <property fmtid="{D5CDD505-2E9C-101B-9397-08002B2CF9AE}" pid="7" name="_ReviewingToolsShownOnce">
    <vt:lpwstr/>
  </property>
</Properties>
</file>