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900" yWindow="105" windowWidth="8895" windowHeight="7995" activeTab="0"/>
  </bookViews>
  <sheets>
    <sheet name="PLANILHA " sheetId="1" r:id="rId1"/>
  </sheets>
  <definedNames>
    <definedName name="_xlnm.Print_Area" localSheetId="0">'PLANILHA '!$A$1:$H$204</definedName>
    <definedName name="_xlnm.Print_Titles" localSheetId="0">'PLANILHA '!$10:$11</definedName>
  </definedNames>
  <calcPr fullCalcOnLoad="1"/>
</workbook>
</file>

<file path=xl/sharedStrings.xml><?xml version="1.0" encoding="utf-8"?>
<sst xmlns="http://schemas.openxmlformats.org/spreadsheetml/2006/main" count="486" uniqueCount="301">
  <si>
    <t>1.1</t>
  </si>
  <si>
    <t>2.1</t>
  </si>
  <si>
    <t>3.1</t>
  </si>
  <si>
    <t>3.2</t>
  </si>
  <si>
    <t>PLANILHA DE ORÇAMENTOS - COMPRA DE MATERIAIS E/OU SERVIÇOS</t>
  </si>
  <si>
    <t>ITEM</t>
  </si>
  <si>
    <t>DESCRIÇÃO</t>
  </si>
  <si>
    <t>PREÇO UNITÁRIO</t>
  </si>
  <si>
    <t>PREÇO TOTAL</t>
  </si>
  <si>
    <t>MATERIAL</t>
  </si>
  <si>
    <t>MÃO DE OBRA</t>
  </si>
  <si>
    <t>1.0</t>
  </si>
  <si>
    <t xml:space="preserve"> </t>
  </si>
  <si>
    <t>m</t>
  </si>
  <si>
    <t>m²</t>
  </si>
  <si>
    <t>un</t>
  </si>
  <si>
    <t>UNID</t>
  </si>
  <si>
    <t>QUANT</t>
  </si>
  <si>
    <t>2.2</t>
  </si>
  <si>
    <t>2.3</t>
  </si>
  <si>
    <t>2.4</t>
  </si>
  <si>
    <t>1.2</t>
  </si>
  <si>
    <t>1.3</t>
  </si>
  <si>
    <t>1.4</t>
  </si>
  <si>
    <t>1.5</t>
  </si>
  <si>
    <t>1.6</t>
  </si>
  <si>
    <t>1.7</t>
  </si>
  <si>
    <t>1.8</t>
  </si>
  <si>
    <t>2.5</t>
  </si>
  <si>
    <t>2.6</t>
  </si>
  <si>
    <t>4.1</t>
  </si>
  <si>
    <t>4.2</t>
  </si>
  <si>
    <t>5.1</t>
  </si>
  <si>
    <t>5.2</t>
  </si>
  <si>
    <t>4.3</t>
  </si>
  <si>
    <t>4.4</t>
  </si>
  <si>
    <t>4.5</t>
  </si>
  <si>
    <t>2.7</t>
  </si>
  <si>
    <t>2.8</t>
  </si>
  <si>
    <t>4.6</t>
  </si>
  <si>
    <t>4.7</t>
  </si>
  <si>
    <t>TOTAL GERAL</t>
  </si>
  <si>
    <t>6. ANEXOS: Plantas/memoriais descritivos.</t>
  </si>
  <si>
    <t>5. CONDIÇÕES DE PAGAMENTO: Após aceite do objeto contratado, efetuará o pagamento à contratada, no 4º dia útil da 2º semana subseqüente à entrega da nota fiscal/fatura correspondente.</t>
  </si>
  <si>
    <t>OBSERVAÇÕES</t>
  </si>
  <si>
    <t xml:space="preserve"> A  - CONSIDERAÇÕES GERAIS:</t>
  </si>
  <si>
    <t xml:space="preserve"> B  - PRAZO DE FISCALIZAÇÃO:</t>
  </si>
  <si>
    <t xml:space="preserve">      - até 5 dias úteis após o prazo de execução e entrega do "As Built", mediante comunicado formal de conclusão por parte da contratada.</t>
  </si>
  <si>
    <t xml:space="preserve"> C - LIMPEZA DA OBRA:</t>
  </si>
  <si>
    <t xml:space="preserve">      - Diariamente, a empresa deverá executar a limpeza geral da obra, retirando e transportando para fora das dependências do Banco,  todo e quaisquer materiais inservíveis, caliça, restos diversos, etc</t>
  </si>
  <si>
    <r>
      <t xml:space="preserve">      </t>
    </r>
    <r>
      <rPr>
        <b/>
        <sz val="10"/>
        <color indexed="8"/>
        <rFont val="MS Sans Serif"/>
        <family val="2"/>
      </rPr>
      <t xml:space="preserve">- A empresa deverá apresentar a planilha com assinatura de seu  responsável em todas as vias. </t>
    </r>
  </si>
  <si>
    <t>OBRAS CIVIS/ INSTAL. ELÉTRICA/ AUTOM./ TELEF./ ALARME/  PARA INSTALAÇÃO DE SALA DE AUTO-ATENDIMENTO - PAB PREFEITURA MUNICIPAL DE MARQUES DE SOUZA (AG. LAJEADO)</t>
  </si>
  <si>
    <t>I</t>
  </si>
  <si>
    <t>OBRAS CIVIS</t>
  </si>
  <si>
    <t>SERVIÇOS PRELIMINARES</t>
  </si>
  <si>
    <t>ELEMENTOS DIVISÓRIOS/SALA DE AUTO-ATENDIMENTO</t>
  </si>
  <si>
    <t>Caixilharia fixa de alumínio anodizado natural, perfil série 30</t>
  </si>
  <si>
    <t>Porta de abrir em alumínio anodizado natural interna, 80x210cm, com ferragens e vidro mini-boreal 3mm com requadro de 3x8</t>
  </si>
  <si>
    <t xml:space="preserve">un </t>
  </si>
  <si>
    <t>Porta de abrir em alumínio anodizado natural interna, 100x210cm, com ferragens, fechadura auxiliar Tetra Chave e vidro liso transparente 5mm, com requadro de 3x8</t>
  </si>
  <si>
    <t>Chapa perfurada</t>
  </si>
  <si>
    <t>ESQUADRIAS / ELEMENTOS METÁLICOS</t>
  </si>
  <si>
    <t>Porta de abrir em alumínio anodizado preto externa, requadro de 3x10cm, de 100x230cm com ferragens, puxador, mola hidráulica, com vidro laminado 6mm</t>
  </si>
  <si>
    <t>MÁSCARA</t>
  </si>
  <si>
    <t>Divisória perfil aço, montantes duplos e rodapés simples, mod. 1,20m, painel cego, BP Plus, piso-teto, montantes na cor cinza</t>
  </si>
  <si>
    <t>Divisor de sigilo em BP Plus</t>
  </si>
  <si>
    <t>DIVISÓRIAS</t>
  </si>
  <si>
    <t>Divisória perfil aço, montantes duplos e rodapés simples, mod. 1,20m, painel cego BP Plus Cristal, montantes na cor cinza</t>
  </si>
  <si>
    <t>Porta de divisória Naval, 80x210xm, completa, com ferragens e visor mini-boreal</t>
  </si>
  <si>
    <t>PÓRTICO</t>
  </si>
  <si>
    <t>6.1</t>
  </si>
  <si>
    <t>Pórtico com legenda BANRISUL ELETRÔNICO 0,4X2,1, vazada na chapa metálica, com letras em acrílico moldado, iluminado com lâmpada fluorescente2X40W. Modelo novo, conforme projeto.</t>
  </si>
  <si>
    <t>6.2</t>
  </si>
  <si>
    <t xml:space="preserve">KIT ATM (AUTOMATIZA) Banrisul composto por: </t>
  </si>
  <si>
    <t>kit</t>
  </si>
  <si>
    <t>1 eletroímã 150 kgf com Sensor</t>
  </si>
  <si>
    <t>1 fonte de alimentação com carregador flutuante de bateria</t>
  </si>
  <si>
    <t>1 placa ATM padrão Banrisul</t>
  </si>
  <si>
    <t>1 kit de suportes de fixação para porta de alumínio</t>
  </si>
  <si>
    <t>2 botões de acionamento (internos)</t>
  </si>
  <si>
    <t>1 adesivo de orientação: "Após 22hs pressione o botão para sair"</t>
  </si>
  <si>
    <t>6.3</t>
  </si>
  <si>
    <t>Bateria selada 12V 7Ah</t>
  </si>
  <si>
    <t>pç</t>
  </si>
  <si>
    <t>6.4</t>
  </si>
  <si>
    <t>Cilindro contato elétrico 510 Pacri</t>
  </si>
  <si>
    <t>VIDROS</t>
  </si>
  <si>
    <t>Mini Boreal - 3mm</t>
  </si>
  <si>
    <t>7.2</t>
  </si>
  <si>
    <t>Vidro liso transparente 5mm</t>
  </si>
  <si>
    <t>DIVERSOS</t>
  </si>
  <si>
    <t>8.1</t>
  </si>
  <si>
    <t>Grade de alumínio tubular - 1/2" x 1" - anodizado natural. Fixado nos caixilhos da esquadria da sala de auto-atendimento</t>
  </si>
  <si>
    <t>8.2</t>
  </si>
  <si>
    <t>Fornecimento e instalação de passa objeto de acrílico Cristal.</t>
  </si>
  <si>
    <t>8.3</t>
  </si>
  <si>
    <t>Fixação de equipamentos da sala de auto-atendimento com parafuso sextavado rosca soberba, bitola 1/2" x 115mm, bucha 16mm e arruela: furo  ø 1/2" 2C</t>
  </si>
  <si>
    <t>8.4</t>
  </si>
  <si>
    <t>Montagem de módulo de caixa</t>
  </si>
  <si>
    <t>8.5</t>
  </si>
  <si>
    <t>Remanejo de porta de segurança modelo GUNSTOP MINI ACCESS - marca IECO</t>
  </si>
  <si>
    <t>x,xx</t>
  </si>
  <si>
    <t>SUBTOTAL OBRAS CIVIS</t>
  </si>
  <si>
    <t>II</t>
  </si>
  <si>
    <t>INSTALAÇÕES ELÉTRICAS</t>
  </si>
  <si>
    <t>2.5.1</t>
  </si>
  <si>
    <t>2.5.2</t>
  </si>
  <si>
    <t>3.3</t>
  </si>
  <si>
    <t>3.4</t>
  </si>
  <si>
    <t>3.5</t>
  </si>
  <si>
    <t>III</t>
  </si>
  <si>
    <t>1.6.1</t>
  </si>
  <si>
    <t>1.9</t>
  </si>
  <si>
    <t>1.10</t>
  </si>
  <si>
    <t>1.11</t>
  </si>
  <si>
    <t>1.12</t>
  </si>
  <si>
    <t>1.13</t>
  </si>
  <si>
    <t>1.14</t>
  </si>
  <si>
    <t>1.15</t>
  </si>
  <si>
    <t>1.16</t>
  </si>
  <si>
    <t>1.17</t>
  </si>
  <si>
    <t>1.18</t>
  </si>
  <si>
    <t>1.19</t>
  </si>
  <si>
    <t>1.20</t>
  </si>
  <si>
    <t>2.9</t>
  </si>
  <si>
    <t>2.10</t>
  </si>
  <si>
    <t>IV</t>
  </si>
  <si>
    <t>INSTALAÇÕES TELEFÔNICAS:</t>
  </si>
  <si>
    <t>kg</t>
  </si>
  <si>
    <t xml:space="preserve">1. OBJETO: OBRAS CIVIS/ INSTAL. ELÉTRICA/ AUTOM./ TELEF./ ALARME/  PARA INSTALAÇÃO DE SALA DE AUTO-ATENDIMENTO- PAB PREFEITURA MUNICIPAL DE MARQUES DE SOUZA (AG. LAJEADO) </t>
  </si>
  <si>
    <t>2. ENDEREÇO DE EXECUÇÃO/ENTREGA: Rua Getúlio Vargas 937 - sala 02 - Marques de Souza - RS</t>
  </si>
  <si>
    <t>3. PRAZO DE EXECUÇÃO/ENTREGA: 30 dias</t>
  </si>
  <si>
    <t>ENTRADA DE ENERGIA/MEDIÇÃO</t>
  </si>
  <si>
    <t xml:space="preserve"> Disjuntor Tripolar de 30A/10kA - TIPO C - ELETROMAR/SIEMENS (MEDIÇÃO/QGBT).</t>
  </si>
  <si>
    <t xml:space="preserve"> m</t>
  </si>
  <si>
    <t>INSTALAÇÕES ELÉTRICAS E ILUMINAÇÃO - QGBT</t>
  </si>
  <si>
    <t xml:space="preserve"> Centro de distribuição de Sobrepor Bipartido para 24 (12+12) elementos c/barramentos 150A  com Geral para Disjuntor tipo Mini de 32A e Mini disjuntores padrão Din( TIPO STAB - ATLANTA)(QGBT)</t>
  </si>
  <si>
    <t xml:space="preserve"> Mini Disjuntor monopolar Siemens - Curva B (QGBT) :</t>
  </si>
  <si>
    <t>2.3.1</t>
  </si>
  <si>
    <t xml:space="preserve">            -  10A.</t>
  </si>
  <si>
    <t>2.3.2</t>
  </si>
  <si>
    <t xml:space="preserve">            -  16A.</t>
  </si>
  <si>
    <t>2.3.3</t>
  </si>
  <si>
    <t xml:space="preserve">            -  20A.</t>
  </si>
  <si>
    <t xml:space="preserve"> Mini Disjuntor Tripolar de 32A - Curva C - Siemens - Geral do Nobreak e Reversora no (QGBT).</t>
  </si>
  <si>
    <t>Aterramento:</t>
  </si>
  <si>
    <t xml:space="preserve">     - eletroduto PVC ø25mm.</t>
  </si>
  <si>
    <t xml:space="preserve">     - Cabo Flexível Verde seção 4,0 mm² - 0,75 kV.</t>
  </si>
  <si>
    <t>2.5.3</t>
  </si>
  <si>
    <t xml:space="preserve">     - haste cooperweld ø 19x2400mm c/conector.</t>
  </si>
  <si>
    <t>2.5.4</t>
  </si>
  <si>
    <t xml:space="preserve">     - Caixa com tampa para inspeção conforme especificação RIC BT</t>
  </si>
  <si>
    <t xml:space="preserve">Perfilado Perfurado Vincado 38x38mm - Chapa 20 - Código 93.65.68 </t>
  </si>
  <si>
    <t xml:space="preserve">Tampa para Perfilado Perfurado Vincado 38x38mm - Chapa 24 -Código 93.60.10 </t>
  </si>
  <si>
    <t>Suporte curto p/perfilado 38x38mm - Chapa 13 - Código 93.61.01</t>
  </si>
  <si>
    <t>Base c/ 4 furos fixação externa p/perfilado 38x38mm - Chapa 16 - Código - 93.62.42</t>
  </si>
  <si>
    <t xml:space="preserve"> un</t>
  </si>
  <si>
    <t>Chumbador Rosca Interna 3/8" x 40 -  Código - 93.80.52</t>
  </si>
  <si>
    <t>2.11</t>
  </si>
  <si>
    <t xml:space="preserve"> Derivação lateral para eletroduto diâmetro 20 mm</t>
  </si>
  <si>
    <t>2.12</t>
  </si>
  <si>
    <t>Emenda Interna "T" para perfilado 38x38mm  - Chapa 16 - Código - 93.62.16</t>
  </si>
  <si>
    <t>2.13</t>
  </si>
  <si>
    <t>Emenda Interna "L" para perfilado 38x38mm - Chapa 16 - Código - 93.62.15</t>
  </si>
  <si>
    <t>2.14</t>
  </si>
  <si>
    <t>Vergalhão com rosca total Ø 3/8" - Código - 93.86.61</t>
  </si>
  <si>
    <t>2.15</t>
  </si>
  <si>
    <t>Emenda para perfilado 38x38mm interna tipo"I" - Chapa 14 - Código - 93.61.03</t>
  </si>
  <si>
    <t>2.16</t>
  </si>
  <si>
    <t>Caixa de derivação "T" para perfilado 38x38mm com tampa</t>
  </si>
  <si>
    <t>2.17</t>
  </si>
  <si>
    <t>Caixa de derivação "X" para perfilado 38x38mm com tampa</t>
  </si>
  <si>
    <t>2.18</t>
  </si>
  <si>
    <t>Espelho redondo cego Branco Ø 3".</t>
  </si>
  <si>
    <t>2.19</t>
  </si>
  <si>
    <t>Parafusos, porcas e arruelas para perfilados/eletrocalhas</t>
  </si>
  <si>
    <t>2.20</t>
  </si>
  <si>
    <t>2.21</t>
  </si>
  <si>
    <t xml:space="preserve"> Luminária de sobrepor tipo MR 510 -2x32W com aletas brancas completa - Suportes, Lâmpadas Trifósforo 32 W e reator eletrônico Bivolt AFP - 2x32W - THD &lt;10% - Garantia de 02 Anos.</t>
  </si>
  <si>
    <t>2.22</t>
  </si>
  <si>
    <t xml:space="preserve"> Lâmpadas fluorescentesTrifósforo 32 W - 2700 luméns</t>
  </si>
  <si>
    <t>2.23</t>
  </si>
  <si>
    <t xml:space="preserve"> Reator eletrônico Bivolt AFP - 2x32W - THD &lt;10% - Garantia de 02 Anos.</t>
  </si>
  <si>
    <t>2.24</t>
  </si>
  <si>
    <t xml:space="preserve"> Luminária redonda branca tipo UTILUZ LM -01 2x20W -Lâmpada Compacta</t>
  </si>
  <si>
    <t>2.25</t>
  </si>
  <si>
    <t xml:space="preserve"> Contatora tripolar CWM 18 A</t>
  </si>
  <si>
    <t>2.26</t>
  </si>
  <si>
    <t xml:space="preserve"> Timer digital para iluminação externa, Interna e Kit ATM(Coel)</t>
  </si>
  <si>
    <t>2.27</t>
  </si>
  <si>
    <t xml:space="preserve"> Quadro de comando de Sobrepor para  Timer 480x380x170mm tipo CS</t>
  </si>
  <si>
    <t>2.28</t>
  </si>
  <si>
    <t>2.29</t>
  </si>
  <si>
    <t>Caixa de passagem condulete diam. 20 mm com tampa cega</t>
  </si>
  <si>
    <t>2.30</t>
  </si>
  <si>
    <t>2.30.1</t>
  </si>
  <si>
    <t xml:space="preserve">   - Interruptor de embutir duplo </t>
  </si>
  <si>
    <t>2.30.2</t>
  </si>
  <si>
    <t xml:space="preserve">   - Interruptor de embutir triplo</t>
  </si>
  <si>
    <t>2.31</t>
  </si>
  <si>
    <t xml:space="preserve"> Desmontagem de luminárias existentes</t>
  </si>
  <si>
    <t>INFRA-ESTRUTURA ELÉTRICA PARA AR CONDICIONADO</t>
  </si>
  <si>
    <t xml:space="preserve"> Eletroduto ferro diâmetro 20 mm.</t>
  </si>
  <si>
    <t xml:space="preserve"> Caixa de passagem condulete diâm. 20 mm com tampa cega.</t>
  </si>
  <si>
    <t xml:space="preserve"> Saída horizontal para eletroduto diâmetro 20 mm</t>
  </si>
  <si>
    <t xml:space="preserve"> Mini Disjuntor monopolar Siemens - 32A - Curva B (QGBT) :</t>
  </si>
  <si>
    <t>ILUMINAÇÃO DE EMERGÊNCIA</t>
  </si>
  <si>
    <t xml:space="preserve"> Mini Disjuntor monopolar Siemens - 10A - Curva B (QGBT) :</t>
  </si>
  <si>
    <t>4.5.1</t>
  </si>
  <si>
    <t xml:space="preserve">   - Tomada 2P+T universal</t>
  </si>
  <si>
    <t xml:space="preserve"> Luminária para iluminação de emergência com unidade autônoma c/ 02 faroletes (2x20W) </t>
  </si>
  <si>
    <t>4.8</t>
  </si>
  <si>
    <t>4.9</t>
  </si>
  <si>
    <t>INFRA-ESTRUTURA DE ALARME</t>
  </si>
  <si>
    <t xml:space="preserve"> Quadro de comando de Sobrepor para  Central de Alarme - 600x480x170mm tipo CS</t>
  </si>
  <si>
    <t>5.3</t>
  </si>
  <si>
    <t xml:space="preserve"> Caixa de passagem condulete diam. 25 mm com tampa cega.</t>
  </si>
  <si>
    <t>5.4</t>
  </si>
  <si>
    <t xml:space="preserve"> Caixa de passagem condulete diam. 25 mm com tampa cega tipo "E".</t>
  </si>
  <si>
    <t>5.5</t>
  </si>
  <si>
    <t>Arame Galvanizado nº 16</t>
  </si>
  <si>
    <t>5.6</t>
  </si>
  <si>
    <t>Cabo CCI 05 pares</t>
  </si>
  <si>
    <t>5.7</t>
  </si>
  <si>
    <t>Cabo CCI 03 pares interligando Kit ATM do Pórtico até Central de Alarme.</t>
  </si>
  <si>
    <t>INFRA-ESTRUTURA DE NOBREAK</t>
  </si>
  <si>
    <t xml:space="preserve"> Canaleta metálica 73x25 dupla  c/ tampa de encaixe- na cor branca </t>
  </si>
  <si>
    <t xml:space="preserve"> Caixa 10x10 p/canaleta 73x25  c/ tampa Branca</t>
  </si>
  <si>
    <t xml:space="preserve"> Chave reversora semitrans 40A com 04 câmaras com fixação na base.</t>
  </si>
  <si>
    <t>6.5</t>
  </si>
  <si>
    <t xml:space="preserve"> Caixa p/ reversora </t>
  </si>
  <si>
    <t>SUBTOTAL  INSTALAÇÕES ELÉTRICAS</t>
  </si>
  <si>
    <t>AUTOMAÇÃO</t>
  </si>
  <si>
    <t>INSTALAÇÕES ELÉTRICAS E LÓGICAS</t>
  </si>
  <si>
    <t xml:space="preserve"> Mini Disjuntor monopolar Siemens - Curva C (CD ESTAB) :</t>
  </si>
  <si>
    <t>1.3.1</t>
  </si>
  <si>
    <t>1.3.2</t>
  </si>
  <si>
    <t>1.3.3</t>
  </si>
  <si>
    <t>1.3.4</t>
  </si>
  <si>
    <t xml:space="preserve">            -  32A.</t>
  </si>
  <si>
    <t xml:space="preserve"> Cabo de sinal UTP Multilan Cat. 5E .</t>
  </si>
  <si>
    <t xml:space="preserve"> Conector para rede local  - RJ45 macho.</t>
  </si>
  <si>
    <t xml:space="preserve"> Cabo CI 10 pares "Blindado"</t>
  </si>
  <si>
    <t xml:space="preserve"> Bloco de inserção engate rápido M10 com bastidor completo</t>
  </si>
  <si>
    <t xml:space="preserve"> Cabo de ligação (PATCH CORDON).</t>
  </si>
  <si>
    <t xml:space="preserve"> ("As built" ) </t>
  </si>
  <si>
    <t>m2</t>
  </si>
  <si>
    <t xml:space="preserve"> Canaleta metálica 73x25 tripla pintada c/ tampa de encaixe- na cor branca </t>
  </si>
  <si>
    <t xml:space="preserve"> Curva Vertical 90º metálica branca 73x25 Q&amp;T  </t>
  </si>
  <si>
    <t xml:space="preserve"> Curva horizontal metálica Branca p/ canaleta 73x25 tripla c/ tampa de encaixe </t>
  </si>
  <si>
    <t xml:space="preserve"> Caixa 10x10 p/canaleta 73x25 tripla c/ tampa Branca</t>
  </si>
  <si>
    <t>1.21</t>
  </si>
  <si>
    <t xml:space="preserve"> Luva de arremate branca p/canaleta 73x25 para CD Estab/Rack</t>
  </si>
  <si>
    <t>1.22</t>
  </si>
  <si>
    <t xml:space="preserve"> Rack 6U 19" </t>
  </si>
  <si>
    <t>1.23</t>
  </si>
  <si>
    <t>1.24</t>
  </si>
  <si>
    <t>Régua de 05 Tomadas 2P+T para Rack 10U</t>
  </si>
  <si>
    <t>1.25</t>
  </si>
  <si>
    <t xml:space="preserve"> Desmontagem de pontos de automação, CD, Rack 3U, Reversora existente</t>
  </si>
  <si>
    <t>SUBTOTAL AUTOMAÇÃO</t>
  </si>
  <si>
    <t>INFRA-ESTRUTURA TELEFÔNICAS DE ENTRADA</t>
  </si>
  <si>
    <t xml:space="preserve"> Caixa de passagem sem embutes de sobrepor para Modem CBOX-OB - 240x190x90 - CEMAR</t>
  </si>
  <si>
    <t>Aterramento do DG:</t>
  </si>
  <si>
    <t xml:space="preserve">          - cabo unipolar seção 4mm².</t>
  </si>
  <si>
    <t>INFRA-ESTRUTURA TELEFÔNICAS SECUNDÁRIAS</t>
  </si>
  <si>
    <t xml:space="preserve"> Cabo CCI 02 pares</t>
  </si>
  <si>
    <t xml:space="preserve"> DG nº 3 (40x40cm) de Sobrepor completo</t>
  </si>
  <si>
    <t xml:space="preserve"> Cabo CCI 5 pares para interligação Modem até Rack</t>
  </si>
  <si>
    <t>SUBTOTAL TELEFÔNICO:</t>
  </si>
  <si>
    <t>3- No preço unitário para material, mão-de-obra e no respectivo  preço total, de cada subitem, deverá o proponente incluir todos  os insumos, taxas, BDI e demais despesas que compõe o subitem, sob pena de terem sua proposta desclassificada.</t>
  </si>
  <si>
    <t xml:space="preserve">4- A Empresa deverá entregar na conclusão do serviço, juntamente   com o "As Built" da obra a planilha de certificação dos cabos UTP.  </t>
  </si>
  <si>
    <t xml:space="preserve">5- A empresa contratada deverá comunicar a Administração da   Agência, com 48 hs de antecedência,  a data e horário de    execução     dos  serviços,   bem  como,  a  relação  dos   funcionários que participarão da obra. </t>
  </si>
  <si>
    <t>6- O leiaute fornecido pelo Banco não poderá sofrer modificações  durante a execução das obras/serviços. Toda e qualquer alteração  do objeto, que eventualmente se fizer necessária, deverá ser submetida  à análise prévia da Gerência de Engenharia. Os questionamentos ou  pedidos da administração da casa, ou de outros funcionários do Banco,  deverão ser encaminhados à Gerência de Engenharia. A empresa  contratada será responsável pelas modificações indevidas ou não autorizadas, às suas expensas e sem prorrogação de prazo.</t>
  </si>
  <si>
    <t>7- A empresa deverá observar as Normas Gerais contidas nos Memoriais Técnicos e projetos.</t>
  </si>
  <si>
    <t>8- Todos os materiais usados na obra deverão ser de primeira qualidade, satisfazendo as especificações. A mão-de-obra a empregar será também, de primeira qualidade, sendo a execução e acabamento dos trabalhos esmerados e seguindo os melhores padrões conhecidos em serviços congêneres. Os trabalhos executados que não satisfaçam as condições estabelecidas poderão ser impugnados pelo Banco, correndo por conta do empreiteiro as despesas necessárias para a correção (demolição e reconstrução) dos serviços impugnados.</t>
  </si>
  <si>
    <t xml:space="preserve">9- Maiores detalhes sobre os materiais empregados e serviços técnicos encontram-se nos memoriais descritivos do projeto. </t>
  </si>
  <si>
    <t>4. HORÁRIO PARA EXECUÇÃO/ENTREGA: Após expediente e fins de semana.</t>
  </si>
  <si>
    <t xml:space="preserve">Abertura de vão com acabamento na alvenaria e na esquadria de ferro com vidro para instalação de porta de segurança e pórtico (lxh) (0.40x2.30) </t>
  </si>
  <si>
    <t xml:space="preserve"> Cabo unipolar flexível seção 4 mm2.</t>
  </si>
  <si>
    <t xml:space="preserve"> Cabo unipolar flexível seção 2,5 mm2.</t>
  </si>
  <si>
    <t>Suporte curto para luminária - Chapa 13 - Código - 93.61.09</t>
  </si>
  <si>
    <t>Caixa de saída condulete diam. 20 mm com tampa e com:</t>
  </si>
  <si>
    <t xml:space="preserve"> Luminária (1x9W) para iluminação de emergência autônoma, transparente ou com os dizeres "SAÍDA".</t>
  </si>
  <si>
    <t xml:space="preserve"> Luminária (1x9W) para iluminação de emergência autônoma, transparente ou com os dizeres "SAÍDA DE EMERGÊNCIA".</t>
  </si>
  <si>
    <t xml:space="preserve"> Eletroduto ferro diâmetro 25 mm aser fornecido pelo Banco.</t>
  </si>
  <si>
    <t xml:space="preserve"> Suporte de canaleta de alumínio Cinza com duas tomadas 2P+T Vermelha Universal para impressora Laser</t>
  </si>
  <si>
    <t xml:space="preserve"> Suporte de canaleta de alumínio Cinza com duas tomadas 2P+T Azul Universal</t>
  </si>
  <si>
    <t xml:space="preserve"> Suporte de canaleta de alumínio Cinza com duas tomadas 2P+T Pretas - Rede Estabilizada</t>
  </si>
  <si>
    <t xml:space="preserve"> Suporte de canaleta de alumínio Cinza com uma tomada RJ45 fêmea</t>
  </si>
  <si>
    <t xml:space="preserve"> Suporte de canaleta de alumínio Cinza com duas tomada RJ45 fêmea</t>
  </si>
  <si>
    <t xml:space="preserve"> Suporte de canaleta de alumínio Cinza com uma tomada 4P e RJ11</t>
  </si>
  <si>
    <t xml:space="preserve"> Suporte de canaleta de alumínio cego</t>
  </si>
  <si>
    <t>Bandejas metálicas com parafusos e acessórios para Rack 10U 19"</t>
  </si>
  <si>
    <t>2- Os licitantes deverão preencher, obrigatoriamente, todos os subitens da planilha, com preço unitário para material e mão de obra e preço total, sob pena de terem sua proposta desclassificada, exceto os campos preenchidos com x,xx, que não deverão ser preenchidos. Os subitens grifados com x,xx serão fornecidos pelo Banco e deverão ser retirados em nosso almoxarifado. Não serão aceitas planilhas com valores preenchidos iguais a R$ 0,00.</t>
  </si>
  <si>
    <t>7.1</t>
  </si>
  <si>
    <r>
      <t xml:space="preserve">1- A empresa deverá fornecer a ART de </t>
    </r>
    <r>
      <rPr>
        <b/>
        <sz val="10"/>
        <color indexed="8"/>
        <rFont val="MS Sans Serif"/>
        <family val="2"/>
      </rPr>
      <t>projeto</t>
    </r>
    <r>
      <rPr>
        <sz val="10"/>
        <color indexed="8"/>
        <rFont val="MS Sans Serif"/>
        <family val="2"/>
      </rPr>
      <t xml:space="preserve">  e </t>
    </r>
    <r>
      <rPr>
        <b/>
        <sz val="10"/>
        <color indexed="8"/>
        <rFont val="MS Sans Serif"/>
        <family val="2"/>
      </rPr>
      <t>execução</t>
    </r>
    <r>
      <rPr>
        <sz val="10"/>
        <color indexed="8"/>
        <rFont val="MS Sans Serif"/>
        <family val="2"/>
      </rPr>
      <t xml:space="preserve"> da obra  antes de iniciar o serviço.</t>
    </r>
  </si>
  <si>
    <t>10- A pintura das alvenarias inclui a regularização do reboco, a aplicação de massa corrida, a aplicação de selador e a execução de tantas demãos de tinta, quantas forem necessárias para deixar a pintura dentro dos padrões de qualidade exigidos pelo Banco (no mínimo, duas demãos).</t>
  </si>
  <si>
    <t>11- O fornecimento e instalação das divisórias, das esquadrias e das máscaras da sala de auto-atendimento inclui todos os complementos, bem como os perfis e estruturas necessárias para garantir suas estabilidades estruturais, independentemente do pé-direito informado.</t>
  </si>
  <si>
    <t>12-Faculta ao proponente comparecer ao local para conferir as medidas. Caso abra mão desta prerrogativa, o Banco não acolherá cobranças extras dos itens relacionados na planilha, por conta de diferenças de medições, inclusive eventuais diferenças no pé-direito informado.</t>
  </si>
  <si>
    <t>Fechadura Papaiz 321 CR</t>
  </si>
</sst>
</file>

<file path=xl/styles.xml><?xml version="1.0" encoding="utf-8"?>
<styleSheet xmlns="http://schemas.openxmlformats.org/spreadsheetml/2006/main">
  <numFmts count="25">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Cr$&quot;#,##0_);\(&quot;Cr$&quot;#,##0\)"/>
    <numFmt numFmtId="171" formatCode="&quot;Cr$&quot;#,##0_);[Red]\(&quot;Cr$&quot;#,##0\)"/>
    <numFmt numFmtId="172" formatCode="&quot;Cr$&quot;#,##0.00_);\(&quot;Cr$&quot;#,##0.00\)"/>
    <numFmt numFmtId="173" formatCode="&quot;Cr$&quot;#,##0.00_);[Red]\(&quot;Cr$&quot;#,##0.00\)"/>
    <numFmt numFmtId="174" formatCode="_(&quot;Cr$&quot;* #,##0_);_(&quot;Cr$&quot;* \(#,##0\);_(&quot;Cr$&quot;* &quot;-&quot;_);_(@_)"/>
    <numFmt numFmtId="175" formatCode="_(&quot;Cr$&quot;* #,##0.00_);_(&quot;Cr$&quot;* \(#,##0.00\);_(&quot;Cr$&quot;* &quot;-&quot;??_);_(@_)"/>
    <numFmt numFmtId="176" formatCode="00"/>
    <numFmt numFmtId="177" formatCode="#,##0.00;[Red]#,##0.00"/>
    <numFmt numFmtId="178" formatCode="#,##0.0"/>
    <numFmt numFmtId="179" formatCode="0.00;[Red]0.00"/>
    <numFmt numFmtId="180" formatCode="_-* #,##0.00\ _D_M_-;\-* #,##0.00\ _D_M_-;_-* &quot;-&quot;??\ _D_M_-;_-@_-"/>
  </numFmts>
  <fonts count="28">
    <font>
      <sz val="10"/>
      <name val="MS Sans Serif"/>
      <family val="0"/>
    </font>
    <font>
      <b/>
      <sz val="10"/>
      <name val="MS Sans Serif"/>
      <family val="0"/>
    </font>
    <font>
      <i/>
      <sz val="10"/>
      <name val="MS Sans Serif"/>
      <family val="0"/>
    </font>
    <font>
      <b/>
      <i/>
      <sz val="10"/>
      <name val="MS Sans Serif"/>
      <family val="0"/>
    </font>
    <font>
      <b/>
      <sz val="12"/>
      <name val="MS Sans Serif"/>
      <family val="2"/>
    </font>
    <font>
      <b/>
      <sz val="9"/>
      <name val="MS Sans Serif"/>
      <family val="2"/>
    </font>
    <font>
      <u val="single"/>
      <sz val="7.5"/>
      <color indexed="12"/>
      <name val="MS Sans Serif"/>
      <family val="2"/>
    </font>
    <font>
      <u val="single"/>
      <sz val="7.5"/>
      <color indexed="36"/>
      <name val="MS Sans Serif"/>
      <family val="2"/>
    </font>
    <font>
      <sz val="10"/>
      <color indexed="8"/>
      <name val="MS Sans Serif"/>
      <family val="2"/>
    </font>
    <font>
      <b/>
      <sz val="10"/>
      <color indexed="8"/>
      <name val="MS Sans Serif"/>
      <family val="2"/>
    </font>
    <font>
      <b/>
      <sz val="8"/>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hair"/>
      <right style="hair"/>
      <top style="hair"/>
      <bottom style="hair"/>
    </border>
    <border>
      <left style="thin"/>
      <right style="thin"/>
      <top style="thin"/>
      <bottom style="thin"/>
    </border>
    <border>
      <left style="thin"/>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thin"/>
      <bottom style="hair"/>
    </border>
    <border>
      <left style="thin"/>
      <right style="thin"/>
      <top style="hair"/>
      <bottom style="thin"/>
    </border>
    <border>
      <left>
        <color indexed="63"/>
      </left>
      <right style="thin"/>
      <top style="thin"/>
      <bottom style="hair"/>
    </border>
    <border>
      <left>
        <color indexed="63"/>
      </left>
      <right style="thin"/>
      <top style="hair"/>
      <bottom>
        <color indexed="63"/>
      </bottom>
    </border>
    <border>
      <left style="thin"/>
      <right style="hair"/>
      <top style="thin"/>
      <bottom style="thin"/>
    </border>
    <border>
      <left style="hair"/>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3" fillId="10" borderId="0" applyNumberFormat="0" applyBorder="0" applyAlignment="0" applyProtection="0"/>
    <xf numFmtId="0" fontId="14" fillId="11" borderId="1" applyNumberFormat="0" applyAlignment="0" applyProtection="0"/>
    <xf numFmtId="0" fontId="15" fillId="12" borderId="2" applyNumberFormat="0" applyAlignment="0" applyProtection="0"/>
    <xf numFmtId="0" fontId="16" fillId="0" borderId="3" applyNumberFormat="0" applyFill="0" applyAlignment="0" applyProtection="0"/>
    <xf numFmtId="0" fontId="12" fillId="9"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9" borderId="0" applyNumberFormat="0" applyBorder="0" applyAlignment="0" applyProtection="0"/>
    <xf numFmtId="0" fontId="12" fillId="16" borderId="0" applyNumberFormat="0" applyBorder="0" applyAlignment="0" applyProtection="0"/>
    <xf numFmtId="0" fontId="17" fillId="7"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8" fillId="17"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9"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20" fillId="11" borderId="5"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9" applyNumberFormat="0" applyFill="0" applyAlignment="0" applyProtection="0"/>
  </cellStyleXfs>
  <cellXfs count="156">
    <xf numFmtId="0" fontId="0" fillId="0" borderId="0" xfId="0" applyAlignment="1">
      <alignment/>
    </xf>
    <xf numFmtId="0" fontId="0" fillId="0" borderId="0" xfId="0" applyAlignment="1" applyProtection="1">
      <alignment vertical="center"/>
      <protection hidden="1"/>
    </xf>
    <xf numFmtId="0" fontId="0" fillId="0" borderId="0" xfId="0" applyAlignment="1" applyProtection="1">
      <alignment/>
      <protection hidden="1"/>
    </xf>
    <xf numFmtId="4"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1" fillId="0" borderId="0" xfId="0" applyFont="1" applyAlignment="1" applyProtection="1">
      <alignment vertical="center"/>
      <protection hidden="1"/>
    </xf>
    <xf numFmtId="0" fontId="0" fillId="0" borderId="0" xfId="0" applyAlignment="1" applyProtection="1">
      <alignment horizontal="left"/>
      <protection hidden="1"/>
    </xf>
    <xf numFmtId="0" fontId="0" fillId="0" borderId="0" xfId="0" applyAlignment="1" applyProtection="1">
      <alignment horizontal="right" wrapText="1"/>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4" fontId="0" fillId="0" borderId="0" xfId="0" applyNumberFormat="1" applyBorder="1" applyAlignment="1" applyProtection="1">
      <alignment vertical="center"/>
      <protection hidden="1"/>
    </xf>
    <xf numFmtId="0" fontId="0" fillId="0" borderId="0" xfId="0" applyAlignment="1" applyProtection="1">
      <alignment vertical="top"/>
      <protection hidden="1"/>
    </xf>
    <xf numFmtId="0" fontId="0" fillId="0" borderId="0" xfId="0" applyFont="1" applyAlignment="1" applyProtection="1">
      <alignment vertical="top"/>
      <protection hidden="1"/>
    </xf>
    <xf numFmtId="0" fontId="4" fillId="0" borderId="0" xfId="0" applyFont="1" applyBorder="1" applyAlignment="1" applyProtection="1">
      <alignment horizontal="center" vertical="center"/>
      <protection hidden="1"/>
    </xf>
    <xf numFmtId="0" fontId="5" fillId="0" borderId="0" xfId="0" applyFont="1" applyBorder="1" applyAlignment="1" applyProtection="1">
      <alignment horizontal="left"/>
      <protection hidden="1"/>
    </xf>
    <xf numFmtId="0" fontId="0" fillId="0" borderId="10" xfId="0" applyNumberFormat="1" applyFont="1" applyFill="1" applyBorder="1" applyAlignment="1" applyProtection="1">
      <alignment horizontal="left" vertical="top" wrapText="1"/>
      <protection hidden="1"/>
    </xf>
    <xf numFmtId="0" fontId="1" fillId="0" borderId="0" xfId="0" applyFont="1" applyAlignment="1" applyProtection="1">
      <alignment vertical="center"/>
      <protection hidden="1"/>
    </xf>
    <xf numFmtId="0" fontId="8" fillId="0" borderId="10" xfId="0" applyFont="1" applyBorder="1" applyAlignment="1" applyProtection="1">
      <alignment horizontal="lef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Fill="1" applyBorder="1" applyAlignment="1" applyProtection="1">
      <alignment horizontal="left" vertical="top" wrapText="1"/>
      <protection hidden="1"/>
    </xf>
    <xf numFmtId="0" fontId="1" fillId="0" borderId="0" xfId="0" applyFont="1" applyAlignment="1" applyProtection="1">
      <alignment/>
      <protection hidden="1"/>
    </xf>
    <xf numFmtId="0" fontId="1" fillId="0" borderId="11" xfId="0" applyFont="1" applyBorder="1" applyAlignment="1" applyProtection="1">
      <alignment horizontal="left"/>
      <protection hidden="1"/>
    </xf>
    <xf numFmtId="0" fontId="1" fillId="0" borderId="11" xfId="0" applyFont="1" applyBorder="1" applyAlignment="1" applyProtection="1">
      <alignment/>
      <protection hidden="1"/>
    </xf>
    <xf numFmtId="40" fontId="0" fillId="0" borderId="10" xfId="0" applyNumberFormat="1" applyFont="1" applyBorder="1" applyAlignment="1" applyProtection="1">
      <alignment horizontal="right" vertical="center"/>
      <protection locked="0"/>
    </xf>
    <xf numFmtId="4" fontId="0" fillId="0" borderId="10" xfId="0" applyNumberFormat="1" applyFont="1" applyBorder="1" applyAlignment="1" applyProtection="1">
      <alignment horizontal="right" vertical="center"/>
      <protection locked="0"/>
    </xf>
    <xf numFmtId="4" fontId="0" fillId="0" borderId="10" xfId="0" applyNumberFormat="1" applyFont="1" applyFill="1" applyBorder="1" applyAlignment="1" applyProtection="1">
      <alignment horizontal="right" vertical="center"/>
      <protection locked="0"/>
    </xf>
    <xf numFmtId="4" fontId="1" fillId="0" borderId="11" xfId="0" applyNumberFormat="1" applyFont="1" applyFill="1" applyBorder="1" applyAlignment="1" applyProtection="1">
      <alignment horizontal="center" vertical="center"/>
      <protection hidden="1"/>
    </xf>
    <xf numFmtId="0" fontId="0" fillId="0" borderId="12" xfId="0" applyFont="1" applyBorder="1" applyAlignment="1" applyProtection="1">
      <alignment vertical="center"/>
      <protection hidden="1"/>
    </xf>
    <xf numFmtId="0" fontId="0" fillId="0" borderId="12" xfId="0" applyFont="1" applyBorder="1" applyAlignment="1" applyProtection="1">
      <alignment/>
      <protection hidden="1"/>
    </xf>
    <xf numFmtId="0" fontId="0" fillId="0" borderId="10" xfId="0" applyFont="1" applyBorder="1" applyAlignment="1" applyProtection="1">
      <alignment horizontal="left"/>
      <protection hidden="1"/>
    </xf>
    <xf numFmtId="4" fontId="0" fillId="0" borderId="10" xfId="0" applyNumberFormat="1" applyFont="1" applyBorder="1" applyAlignment="1" applyProtection="1">
      <alignment horizontal="center"/>
      <protection hidden="1"/>
    </xf>
    <xf numFmtId="0" fontId="0" fillId="0" borderId="10" xfId="0" applyFont="1" applyBorder="1" applyAlignment="1" applyProtection="1">
      <alignment horizontal="center"/>
      <protection hidden="1"/>
    </xf>
    <xf numFmtId="0" fontId="0" fillId="0" borderId="13" xfId="0" applyFont="1" applyBorder="1" applyAlignment="1" applyProtection="1">
      <alignment horizontal="right" wrapText="1"/>
      <protection hidden="1"/>
    </xf>
    <xf numFmtId="176" fontId="1" fillId="0" borderId="14" xfId="0" applyNumberFormat="1" applyFont="1" applyBorder="1" applyAlignment="1" applyProtection="1">
      <alignment horizontal="center" vertical="center" wrapText="1"/>
      <protection hidden="1"/>
    </xf>
    <xf numFmtId="176" fontId="0" fillId="0" borderId="15" xfId="0" applyNumberFormat="1" applyFont="1" applyBorder="1" applyAlignment="1" applyProtection="1">
      <alignment horizontal="center" vertical="center" wrapText="1"/>
      <protection hidden="1"/>
    </xf>
    <xf numFmtId="0" fontId="1" fillId="0" borderId="15" xfId="0" applyFont="1" applyBorder="1" applyAlignment="1" applyProtection="1">
      <alignment horizontal="left" vertical="center" wrapText="1"/>
      <protection hidden="1"/>
    </xf>
    <xf numFmtId="40" fontId="0" fillId="0" borderId="15" xfId="53" applyFont="1" applyBorder="1" applyAlignment="1" applyProtection="1">
      <alignment horizontal="center" vertical="center" wrapText="1"/>
      <protection hidden="1"/>
    </xf>
    <xf numFmtId="40" fontId="0" fillId="0" borderId="16" xfId="53" applyFont="1" applyBorder="1" applyAlignment="1" applyProtection="1">
      <alignment horizontal="center" vertical="center" wrapText="1"/>
      <protection hidden="1"/>
    </xf>
    <xf numFmtId="176" fontId="0" fillId="0" borderId="12" xfId="0" applyNumberFormat="1" applyFont="1" applyBorder="1" applyAlignment="1" applyProtection="1">
      <alignment horizontal="center" vertical="center" wrapText="1"/>
      <protection hidden="1"/>
    </xf>
    <xf numFmtId="0" fontId="1" fillId="0" borderId="10" xfId="0" applyNumberFormat="1" applyFont="1" applyBorder="1" applyAlignment="1" applyProtection="1">
      <alignment horizontal="center" vertical="center" wrapText="1"/>
      <protection hidden="1"/>
    </xf>
    <xf numFmtId="0" fontId="1" fillId="0" borderId="10" xfId="0" applyFont="1" applyBorder="1" applyAlignment="1" applyProtection="1">
      <alignment horizontal="left" vertical="center" wrapText="1"/>
      <protection hidden="1"/>
    </xf>
    <xf numFmtId="40" fontId="0" fillId="0" borderId="10" xfId="53" applyFont="1" applyBorder="1" applyAlignment="1" applyProtection="1">
      <alignment horizontal="center" vertical="center" wrapText="1"/>
      <protection hidden="1"/>
    </xf>
    <xf numFmtId="40" fontId="0" fillId="0" borderId="13" xfId="53" applyFont="1" applyBorder="1" applyAlignment="1" applyProtection="1">
      <alignment horizontal="center" vertical="center" wrapText="1"/>
      <protection hidden="1"/>
    </xf>
    <xf numFmtId="0" fontId="0" fillId="0" borderId="10" xfId="0" applyNumberFormat="1" applyFont="1" applyBorder="1" applyAlignment="1" applyProtection="1">
      <alignment horizontal="center" vertical="center" wrapText="1"/>
      <protection hidden="1"/>
    </xf>
    <xf numFmtId="0" fontId="0" fillId="0" borderId="10" xfId="0" applyFont="1" applyBorder="1" applyAlignment="1" applyProtection="1">
      <alignment horizontal="left" vertical="center" wrapText="1"/>
      <protection hidden="1"/>
    </xf>
    <xf numFmtId="40" fontId="0" fillId="0" borderId="13" xfId="0" applyNumberFormat="1" applyFont="1" applyBorder="1" applyAlignment="1" applyProtection="1">
      <alignment horizontal="right" vertical="center"/>
      <protection hidden="1"/>
    </xf>
    <xf numFmtId="0" fontId="0" fillId="0" borderId="12" xfId="0" applyFont="1" applyBorder="1" applyAlignment="1" applyProtection="1">
      <alignment horizontal="center" vertical="center"/>
      <protection hidden="1"/>
    </xf>
    <xf numFmtId="0" fontId="0" fillId="0" borderId="10" xfId="0" applyNumberFormat="1" applyFont="1" applyBorder="1" applyAlignment="1" applyProtection="1">
      <alignment horizontal="center" vertical="center"/>
      <protection hidden="1"/>
    </xf>
    <xf numFmtId="1" fontId="0" fillId="0" borderId="10" xfId="53" applyNumberFormat="1" applyFont="1" applyBorder="1" applyAlignment="1" applyProtection="1">
      <alignment horizontal="center" vertical="center"/>
      <protection hidden="1"/>
    </xf>
    <xf numFmtId="40" fontId="0" fillId="0" borderId="10" xfId="0" applyNumberFormat="1" applyFont="1" applyBorder="1" applyAlignment="1" applyProtection="1">
      <alignment horizontal="center" vertical="center"/>
      <protection hidden="1"/>
    </xf>
    <xf numFmtId="0" fontId="0" fillId="0" borderId="10" xfId="53" applyNumberFormat="1" applyFont="1" applyBorder="1" applyAlignment="1" applyProtection="1">
      <alignment horizontal="center" vertical="center"/>
      <protection hidden="1"/>
    </xf>
    <xf numFmtId="40" fontId="0" fillId="0" borderId="10" xfId="0" applyNumberFormat="1" applyFont="1" applyBorder="1" applyAlignment="1" applyProtection="1">
      <alignment horizontal="right" vertical="center"/>
      <protection hidden="1"/>
    </xf>
    <xf numFmtId="176" fontId="0" fillId="0" borderId="12" xfId="0" applyNumberFormat="1" applyFont="1" applyBorder="1" applyAlignment="1" applyProtection="1">
      <alignment horizontal="center" vertical="center"/>
      <protection hidden="1"/>
    </xf>
    <xf numFmtId="4" fontId="0" fillId="0" borderId="10" xfId="0" applyNumberFormat="1" applyFont="1" applyBorder="1" applyAlignment="1" applyProtection="1">
      <alignment horizontal="right" vertical="center"/>
      <protection hidden="1"/>
    </xf>
    <xf numFmtId="0" fontId="0" fillId="0" borderId="10" xfId="0" applyFont="1" applyBorder="1" applyAlignment="1" applyProtection="1">
      <alignment horizontal="center" vertical="center"/>
      <protection hidden="1"/>
    </xf>
    <xf numFmtId="4" fontId="1" fillId="0" borderId="10" xfId="0" applyNumberFormat="1" applyFont="1" applyBorder="1" applyAlignment="1" applyProtection="1">
      <alignment horizontal="right" vertical="center"/>
      <protection hidden="1"/>
    </xf>
    <xf numFmtId="40" fontId="1" fillId="0" borderId="10" xfId="0" applyNumberFormat="1" applyFont="1" applyBorder="1" applyAlignment="1" applyProtection="1">
      <alignment horizontal="right" vertical="center"/>
      <protection hidden="1"/>
    </xf>
    <xf numFmtId="40" fontId="1" fillId="0" borderId="13" xfId="0" applyNumberFormat="1" applyFont="1" applyBorder="1" applyAlignment="1" applyProtection="1">
      <alignment horizontal="right" vertical="center"/>
      <protection hidden="1"/>
    </xf>
    <xf numFmtId="4" fontId="0" fillId="0" borderId="10" xfId="0" applyNumberFormat="1" applyFont="1" applyFill="1" applyBorder="1" applyAlignment="1" applyProtection="1">
      <alignment horizontal="right" vertical="center"/>
      <protection hidden="1"/>
    </xf>
    <xf numFmtId="0" fontId="1" fillId="0" borderId="10" xfId="0" applyFont="1" applyFill="1" applyBorder="1" applyAlignment="1" applyProtection="1">
      <alignment vertical="top" wrapText="1"/>
      <protection hidden="1"/>
    </xf>
    <xf numFmtId="4" fontId="1" fillId="0" borderId="13" xfId="53" applyNumberFormat="1" applyFont="1" applyFill="1" applyBorder="1" applyAlignment="1" applyProtection="1">
      <alignment horizontal="right" vertical="top"/>
      <protection hidden="1"/>
    </xf>
    <xf numFmtId="0" fontId="8" fillId="0" borderId="1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center"/>
      <protection hidden="1"/>
    </xf>
    <xf numFmtId="3" fontId="1" fillId="0" borderId="11" xfId="0" applyNumberFormat="1" applyFont="1" applyFill="1" applyBorder="1" applyAlignment="1" applyProtection="1">
      <alignment horizontal="center"/>
      <protection hidden="1"/>
    </xf>
    <xf numFmtId="0" fontId="1" fillId="0" borderId="11" xfId="0" applyFont="1" applyFill="1" applyBorder="1" applyAlignment="1" applyProtection="1">
      <alignment horizontal="center"/>
      <protection hidden="1"/>
    </xf>
    <xf numFmtId="4" fontId="1" fillId="0" borderId="11" xfId="0" applyNumberFormat="1" applyFont="1" applyFill="1" applyBorder="1" applyAlignment="1" applyProtection="1">
      <alignment horizontal="right" vertical="center"/>
      <protection hidden="1"/>
    </xf>
    <xf numFmtId="0" fontId="0" fillId="0" borderId="10" xfId="0" applyFont="1" applyFill="1" applyBorder="1" applyAlignment="1" applyProtection="1">
      <alignment horizontal="center" vertical="top"/>
      <protection hidden="1"/>
    </xf>
    <xf numFmtId="3" fontId="0" fillId="0" borderId="10" xfId="0" applyNumberFormat="1" applyFont="1" applyFill="1" applyBorder="1" applyAlignment="1" applyProtection="1">
      <alignment horizontal="center" vertical="top"/>
      <protection hidden="1"/>
    </xf>
    <xf numFmtId="3" fontId="0" fillId="0" borderId="10" xfId="0" applyNumberFormat="1" applyFont="1" applyFill="1" applyBorder="1" applyAlignment="1" applyProtection="1">
      <alignment horizontal="center"/>
      <protection hidden="1"/>
    </xf>
    <xf numFmtId="0" fontId="0" fillId="0" borderId="10" xfId="0" applyFont="1" applyFill="1" applyBorder="1" applyAlignment="1" applyProtection="1">
      <alignment horizontal="center"/>
      <protection hidden="1"/>
    </xf>
    <xf numFmtId="0" fontId="0" fillId="0" borderId="12" xfId="0" applyFont="1" applyFill="1" applyBorder="1" applyAlignment="1" applyProtection="1">
      <alignment vertical="top"/>
      <protection hidden="1"/>
    </xf>
    <xf numFmtId="180" fontId="0" fillId="0" borderId="13" xfId="53" applyNumberFormat="1" applyFont="1" applyFill="1" applyBorder="1" applyAlignment="1" applyProtection="1">
      <alignment vertical="top"/>
      <protection hidden="1"/>
    </xf>
    <xf numFmtId="0" fontId="0" fillId="0" borderId="10" xfId="0" applyFont="1" applyFill="1" applyBorder="1" applyAlignment="1" applyProtection="1">
      <alignment horizontal="left" vertical="center"/>
      <protection hidden="1"/>
    </xf>
    <xf numFmtId="0" fontId="0" fillId="0" borderId="13" xfId="0" applyFont="1" applyFill="1" applyBorder="1" applyAlignment="1" applyProtection="1">
      <alignment horizontal="right" vertical="center"/>
      <protection hidden="1"/>
    </xf>
    <xf numFmtId="176" fontId="8" fillId="0" borderId="12" xfId="0" applyNumberFormat="1" applyFont="1" applyFill="1" applyBorder="1" applyAlignment="1" applyProtection="1">
      <alignment horizontal="center"/>
      <protection hidden="1"/>
    </xf>
    <xf numFmtId="0" fontId="9" fillId="0" borderId="10" xfId="0" applyFont="1" applyFill="1" applyBorder="1" applyAlignment="1" applyProtection="1">
      <alignment horizontal="center"/>
      <protection hidden="1"/>
    </xf>
    <xf numFmtId="0" fontId="9" fillId="0" borderId="10" xfId="0" applyFont="1" applyFill="1" applyBorder="1" applyAlignment="1" applyProtection="1">
      <alignment horizontal="left"/>
      <protection hidden="1"/>
    </xf>
    <xf numFmtId="3" fontId="8" fillId="0" borderId="10" xfId="0" applyNumberFormat="1" applyFont="1" applyFill="1" applyBorder="1" applyAlignment="1" applyProtection="1">
      <alignment horizontal="center"/>
      <protection hidden="1"/>
    </xf>
    <xf numFmtId="0" fontId="8" fillId="0" borderId="10" xfId="0" applyFont="1" applyFill="1" applyBorder="1" applyAlignment="1" applyProtection="1">
      <alignment horizontal="center"/>
      <protection hidden="1"/>
    </xf>
    <xf numFmtId="43" fontId="8" fillId="0" borderId="13" xfId="0" applyNumberFormat="1" applyFont="1" applyFill="1" applyBorder="1" applyAlignment="1" applyProtection="1">
      <alignment/>
      <protection hidden="1"/>
    </xf>
    <xf numFmtId="0" fontId="8" fillId="0" borderId="12" xfId="0" applyFont="1" applyFill="1" applyBorder="1" applyAlignment="1" applyProtection="1">
      <alignment/>
      <protection hidden="1"/>
    </xf>
    <xf numFmtId="176" fontId="8" fillId="0" borderId="10" xfId="0" applyNumberFormat="1" applyFont="1" applyFill="1" applyBorder="1" applyAlignment="1" applyProtection="1">
      <alignment horizontal="center"/>
      <protection hidden="1"/>
    </xf>
    <xf numFmtId="177" fontId="9" fillId="0" borderId="10" xfId="0" applyNumberFormat="1" applyFont="1" applyFill="1" applyBorder="1" applyAlignment="1" applyProtection="1">
      <alignment horizontal="right"/>
      <protection hidden="1"/>
    </xf>
    <xf numFmtId="177" fontId="9" fillId="0" borderId="13" xfId="0" applyNumberFormat="1" applyFont="1" applyFill="1" applyBorder="1" applyAlignment="1" applyProtection="1">
      <alignment horizontal="right"/>
      <protection hidden="1"/>
    </xf>
    <xf numFmtId="177" fontId="1" fillId="0" borderId="10" xfId="0" applyNumberFormat="1" applyFont="1" applyFill="1" applyBorder="1" applyAlignment="1" applyProtection="1">
      <alignment horizontal="right"/>
      <protection hidden="1"/>
    </xf>
    <xf numFmtId="1" fontId="1" fillId="0" borderId="10" xfId="0" applyNumberFormat="1" applyFont="1" applyFill="1" applyBorder="1" applyAlignment="1" applyProtection="1">
      <alignment horizontal="center" vertical="top"/>
      <protection hidden="1"/>
    </xf>
    <xf numFmtId="1" fontId="0" fillId="0" borderId="10" xfId="0" applyNumberFormat="1" applyFont="1" applyFill="1" applyBorder="1" applyAlignment="1" applyProtection="1">
      <alignment horizontal="left" vertical="top"/>
      <protection hidden="1"/>
    </xf>
    <xf numFmtId="40" fontId="0" fillId="0" borderId="15" xfId="53" applyFont="1" applyBorder="1" applyAlignment="1" applyProtection="1">
      <alignment horizontal="right" vertical="center" wrapText="1"/>
      <protection hidden="1"/>
    </xf>
    <xf numFmtId="40" fontId="0" fillId="0" borderId="10" xfId="53" applyFont="1" applyBorder="1" applyAlignment="1" applyProtection="1">
      <alignment horizontal="right" vertical="center" wrapText="1"/>
      <protection hidden="1"/>
    </xf>
    <xf numFmtId="40" fontId="0" fillId="0" borderId="10" xfId="53" applyFont="1" applyBorder="1" applyAlignment="1" applyProtection="1">
      <alignment horizontal="right" vertical="center" wrapText="1"/>
      <protection locked="0"/>
    </xf>
    <xf numFmtId="4" fontId="8" fillId="0" borderId="10" xfId="0" applyNumberFormat="1" applyFont="1" applyFill="1" applyBorder="1" applyAlignment="1" applyProtection="1">
      <alignment horizontal="right"/>
      <protection hidden="1"/>
    </xf>
    <xf numFmtId="0" fontId="0" fillId="0" borderId="10" xfId="0" applyFont="1" applyBorder="1" applyAlignment="1" applyProtection="1">
      <alignment horizontal="right" vertical="center"/>
      <protection hidden="1"/>
    </xf>
    <xf numFmtId="4" fontId="0" fillId="0" borderId="10" xfId="0" applyNumberFormat="1" applyFont="1" applyFill="1" applyBorder="1" applyAlignment="1" applyProtection="1">
      <alignment horizontal="right" vertical="top"/>
      <protection hidden="1"/>
    </xf>
    <xf numFmtId="0" fontId="0" fillId="0" borderId="10" xfId="0" applyNumberFormat="1" applyFont="1" applyBorder="1" applyAlignment="1" applyProtection="1">
      <alignment horizontal="left" vertical="top" wrapText="1"/>
      <protection hidden="1"/>
    </xf>
    <xf numFmtId="4" fontId="0" fillId="0" borderId="10" xfId="0" applyNumberFormat="1" applyFont="1" applyBorder="1" applyAlignment="1" applyProtection="1">
      <alignment vertical="center" wrapText="1"/>
      <protection locked="0"/>
    </xf>
    <xf numFmtId="0" fontId="0" fillId="0" borderId="0" xfId="0" applyFont="1" applyBorder="1" applyAlignment="1" applyProtection="1">
      <alignment vertical="center"/>
      <protection hidden="1"/>
    </xf>
    <xf numFmtId="177" fontId="0" fillId="0" borderId="10" xfId="0" applyNumberFormat="1" applyFont="1" applyFill="1" applyBorder="1" applyAlignment="1" applyProtection="1">
      <alignment horizontal="right"/>
      <protection locked="0"/>
    </xf>
    <xf numFmtId="177" fontId="8" fillId="0" borderId="10" xfId="0" applyNumberFormat="1" applyFont="1" applyBorder="1" applyAlignment="1" applyProtection="1">
      <alignment horizontal="right" vertical="center"/>
      <protection locked="0"/>
    </xf>
    <xf numFmtId="0" fontId="0" fillId="0" borderId="12" xfId="0" applyFont="1" applyBorder="1" applyAlignment="1" applyProtection="1">
      <alignment horizontal="left" vertical="top" wrapText="1"/>
      <protection hidden="1"/>
    </xf>
    <xf numFmtId="1" fontId="0" fillId="0" borderId="10" xfId="53" applyNumberFormat="1" applyFont="1" applyBorder="1" applyAlignment="1" applyProtection="1">
      <alignment horizontal="center" vertical="center" wrapText="1"/>
      <protection hidden="1"/>
    </xf>
    <xf numFmtId="40" fontId="0" fillId="0" borderId="10" xfId="0" applyNumberFormat="1" applyFont="1" applyBorder="1" applyAlignment="1" applyProtection="1">
      <alignment horizontal="center" vertical="center" wrapText="1"/>
      <protection hidden="1"/>
    </xf>
    <xf numFmtId="0" fontId="8" fillId="0" borderId="10" xfId="0" applyFont="1" applyFill="1" applyBorder="1" applyAlignment="1" applyProtection="1">
      <alignment horizontal="left"/>
      <protection hidden="1"/>
    </xf>
    <xf numFmtId="0" fontId="8" fillId="0" borderId="10" xfId="0" applyFont="1" applyFill="1" applyBorder="1" applyAlignment="1" applyProtection="1">
      <alignment horizontal="center" vertical="center"/>
      <protection hidden="1"/>
    </xf>
    <xf numFmtId="0" fontId="8" fillId="0" borderId="10" xfId="0" applyFont="1" applyFill="1" applyBorder="1" applyAlignment="1" applyProtection="1">
      <alignment wrapText="1"/>
      <protection hidden="1"/>
    </xf>
    <xf numFmtId="1" fontId="8" fillId="0" borderId="10" xfId="0" applyNumberFormat="1" applyFont="1" applyFill="1" applyBorder="1" applyAlignment="1" applyProtection="1">
      <alignment horizontal="center" vertical="center"/>
      <protection hidden="1"/>
    </xf>
    <xf numFmtId="177" fontId="8" fillId="0" borderId="10" xfId="0" applyNumberFormat="1" applyFont="1" applyFill="1" applyBorder="1" applyAlignment="1" applyProtection="1">
      <alignment horizontal="right" vertical="center"/>
      <protection hidden="1"/>
    </xf>
    <xf numFmtId="177" fontId="8" fillId="0" borderId="13" xfId="0" applyNumberFormat="1" applyFont="1" applyFill="1" applyBorder="1" applyAlignment="1" applyProtection="1">
      <alignment horizontal="right" vertical="center"/>
      <protection hidden="1"/>
    </xf>
    <xf numFmtId="0" fontId="8" fillId="0" borderId="10" xfId="0" applyFont="1" applyFill="1" applyBorder="1" applyAlignment="1" applyProtection="1">
      <alignment/>
      <protection hidden="1"/>
    </xf>
    <xf numFmtId="177" fontId="8" fillId="0" borderId="10" xfId="0" applyNumberFormat="1" applyFont="1" applyFill="1" applyBorder="1" applyAlignment="1" applyProtection="1">
      <alignment horizontal="right"/>
      <protection hidden="1"/>
    </xf>
    <xf numFmtId="177" fontId="8" fillId="0" borderId="13" xfId="0" applyNumberFormat="1" applyFont="1" applyFill="1" applyBorder="1" applyAlignment="1" applyProtection="1">
      <alignment horizontal="right"/>
      <protection hidden="1"/>
    </xf>
    <xf numFmtId="0" fontId="8" fillId="0" borderId="10" xfId="0" applyFont="1" applyFill="1" applyBorder="1" applyAlignment="1" applyProtection="1">
      <alignment vertical="center" wrapText="1"/>
      <protection hidden="1"/>
    </xf>
    <xf numFmtId="1" fontId="8" fillId="0" borderId="10" xfId="0" applyNumberFormat="1" applyFont="1" applyFill="1" applyBorder="1" applyAlignment="1" applyProtection="1">
      <alignment horizontal="center"/>
      <protection hidden="1"/>
    </xf>
    <xf numFmtId="0" fontId="0" fillId="0" borderId="10" xfId="0" applyFont="1" applyFill="1" applyBorder="1" applyAlignment="1" applyProtection="1">
      <alignment vertical="top" wrapText="1"/>
      <protection hidden="1"/>
    </xf>
    <xf numFmtId="176" fontId="8" fillId="0" borderId="10" xfId="0" applyNumberFormat="1" applyFont="1" applyFill="1" applyBorder="1" applyAlignment="1" applyProtection="1">
      <alignment horizontal="center" vertical="center"/>
      <protection hidden="1"/>
    </xf>
    <xf numFmtId="0" fontId="0" fillId="0" borderId="10" xfId="0" applyFont="1" applyFill="1" applyBorder="1" applyAlignment="1" applyProtection="1">
      <alignment/>
      <protection hidden="1"/>
    </xf>
    <xf numFmtId="180" fontId="0" fillId="0" borderId="10" xfId="53" applyNumberFormat="1" applyFont="1" applyFill="1" applyBorder="1" applyAlignment="1" applyProtection="1">
      <alignment horizontal="right"/>
      <protection hidden="1"/>
    </xf>
    <xf numFmtId="3" fontId="8" fillId="0" borderId="10" xfId="0" applyNumberFormat="1" applyFont="1" applyFill="1" applyBorder="1" applyAlignment="1" applyProtection="1">
      <alignment horizontal="center" vertical="center"/>
      <protection hidden="1"/>
    </xf>
    <xf numFmtId="177" fontId="0" fillId="0" borderId="10" xfId="0" applyNumberFormat="1" applyFont="1" applyFill="1" applyBorder="1" applyAlignment="1" applyProtection="1">
      <alignment horizontal="right"/>
      <protection hidden="1"/>
    </xf>
    <xf numFmtId="3" fontId="0" fillId="0" borderId="10" xfId="0" applyNumberFormat="1"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8" fillId="0" borderId="12" xfId="0" applyFont="1" applyBorder="1" applyAlignment="1" applyProtection="1">
      <alignment vertical="center"/>
      <protection hidden="1"/>
    </xf>
    <xf numFmtId="0" fontId="0" fillId="0" borderId="10" xfId="0" applyFont="1" applyBorder="1" applyAlignment="1" applyProtection="1">
      <alignment vertical="center" wrapText="1"/>
      <protection hidden="1"/>
    </xf>
    <xf numFmtId="1" fontId="0" fillId="0" borderId="10" xfId="0" applyNumberFormat="1" applyFont="1" applyFill="1" applyBorder="1" applyAlignment="1" applyProtection="1">
      <alignment horizontal="center" vertical="center"/>
      <protection hidden="1"/>
    </xf>
    <xf numFmtId="0" fontId="8" fillId="0" borderId="10" xfId="0" applyFont="1" applyFill="1" applyBorder="1" applyAlignment="1" applyProtection="1">
      <alignment vertical="top" wrapText="1"/>
      <protection hidden="1"/>
    </xf>
    <xf numFmtId="180" fontId="0" fillId="0" borderId="13" xfId="53" applyNumberFormat="1" applyFont="1" applyFill="1" applyBorder="1" applyAlignment="1" applyProtection="1">
      <alignment horizontal="center" vertical="top"/>
      <protection hidden="1"/>
    </xf>
    <xf numFmtId="176" fontId="0" fillId="0" borderId="12" xfId="0" applyNumberFormat="1" applyFont="1" applyBorder="1" applyAlignment="1" applyProtection="1">
      <alignment horizontal="center"/>
      <protection hidden="1"/>
    </xf>
    <xf numFmtId="0" fontId="8" fillId="0" borderId="10" xfId="0" applyFont="1" applyBorder="1" applyAlignment="1" applyProtection="1">
      <alignment wrapText="1"/>
      <protection hidden="1"/>
    </xf>
    <xf numFmtId="0" fontId="8" fillId="0" borderId="10" xfId="0" applyFont="1" applyBorder="1" applyAlignment="1" applyProtection="1">
      <alignment horizontal="center" vertical="center"/>
      <protection hidden="1"/>
    </xf>
    <xf numFmtId="4" fontId="8" fillId="0" borderId="13" xfId="0" applyNumberFormat="1" applyFont="1" applyBorder="1" applyAlignment="1" applyProtection="1">
      <alignment horizontal="right" vertical="center"/>
      <protection hidden="1"/>
    </xf>
    <xf numFmtId="180" fontId="0" fillId="0" borderId="13" xfId="53" applyNumberFormat="1" applyFont="1" applyFill="1" applyBorder="1" applyAlignment="1" applyProtection="1">
      <alignment horizontal="right" vertical="top"/>
      <protection hidden="1"/>
    </xf>
    <xf numFmtId="2" fontId="0" fillId="0" borderId="13" xfId="53" applyNumberFormat="1" applyFont="1" applyFill="1" applyBorder="1" applyAlignment="1" applyProtection="1">
      <alignment horizontal="right" vertical="top"/>
      <protection hidden="1"/>
    </xf>
    <xf numFmtId="177" fontId="8" fillId="0" borderId="10" xfId="0" applyNumberFormat="1" applyFont="1" applyFill="1" applyBorder="1" applyAlignment="1" applyProtection="1">
      <alignment horizontal="right" vertical="center"/>
      <protection locked="0"/>
    </xf>
    <xf numFmtId="177" fontId="8" fillId="0" borderId="10" xfId="0" applyNumberFormat="1" applyFont="1" applyFill="1" applyBorder="1" applyAlignment="1" applyProtection="1">
      <alignment horizontal="right"/>
      <protection locked="0"/>
    </xf>
    <xf numFmtId="2" fontId="0" fillId="0" borderId="10" xfId="53" applyNumberFormat="1" applyFont="1" applyFill="1" applyBorder="1" applyAlignment="1" applyProtection="1">
      <alignment horizontal="right"/>
      <protection locked="0"/>
    </xf>
    <xf numFmtId="2" fontId="8" fillId="0" borderId="10" xfId="0" applyNumberFormat="1" applyFont="1" applyFill="1" applyBorder="1" applyAlignment="1" applyProtection="1">
      <alignment horizontal="right"/>
      <protection locked="0"/>
    </xf>
    <xf numFmtId="4" fontId="0" fillId="0" borderId="10" xfId="0" applyNumberFormat="1" applyFont="1" applyFill="1" applyBorder="1" applyAlignment="1" applyProtection="1">
      <alignment horizontal="right" vertical="top"/>
      <protection locked="0"/>
    </xf>
    <xf numFmtId="177" fontId="0" fillId="0" borderId="10" xfId="0" applyNumberFormat="1" applyFont="1" applyFill="1" applyBorder="1" applyAlignment="1" applyProtection="1">
      <alignment horizontal="right" vertical="center"/>
      <protection locked="0"/>
    </xf>
    <xf numFmtId="4" fontId="0" fillId="0" borderId="10" xfId="0" applyNumberFormat="1" applyFont="1" applyBorder="1" applyAlignment="1" applyProtection="1">
      <alignment horizontal="right" vertical="center"/>
      <protection locked="0"/>
    </xf>
    <xf numFmtId="0" fontId="10" fillId="0" borderId="0" xfId="0" applyFont="1" applyBorder="1" applyAlignment="1" applyProtection="1">
      <alignment horizontal="left"/>
      <protection hidden="1"/>
    </xf>
    <xf numFmtId="0" fontId="1" fillId="0" borderId="17"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4" fontId="1" fillId="0" borderId="17" xfId="0" applyNumberFormat="1" applyFont="1" applyFill="1" applyBorder="1" applyAlignment="1" applyProtection="1">
      <alignment horizontal="center" vertical="center"/>
      <protection hidden="1"/>
    </xf>
    <xf numFmtId="4" fontId="1" fillId="0" borderId="18" xfId="0" applyNumberFormat="1" applyFont="1" applyFill="1" applyBorder="1" applyAlignment="1" applyProtection="1">
      <alignment horizontal="center" vertical="center"/>
      <protection hidden="1"/>
    </xf>
    <xf numFmtId="0" fontId="1" fillId="0" borderId="19" xfId="0" applyFont="1" applyFill="1" applyBorder="1" applyAlignment="1" applyProtection="1">
      <alignment horizontal="center" vertical="center" wrapText="1"/>
      <protection hidden="1"/>
    </xf>
    <xf numFmtId="0" fontId="1" fillId="0" borderId="20" xfId="0" applyFont="1" applyFill="1" applyBorder="1" applyAlignment="1" applyProtection="1">
      <alignment horizontal="center" vertical="center" wrapText="1"/>
      <protection hidden="1"/>
    </xf>
    <xf numFmtId="4" fontId="1" fillId="0" borderId="21" xfId="0" applyNumberFormat="1" applyFont="1" applyFill="1" applyBorder="1" applyAlignment="1" applyProtection="1">
      <alignment horizontal="center" vertical="center"/>
      <protection hidden="1"/>
    </xf>
    <xf numFmtId="4" fontId="1" fillId="0" borderId="22" xfId="0" applyNumberFormat="1" applyFont="1" applyFill="1" applyBorder="1" applyAlignment="1" applyProtection="1">
      <alignment horizontal="center" vertical="center"/>
      <protection hidden="1"/>
    </xf>
    <xf numFmtId="40" fontId="0" fillId="0" borderId="13" xfId="0" applyNumberFormat="1" applyFont="1" applyBorder="1" applyAlignment="1" applyProtection="1">
      <alignment horizontal="right" vertical="center"/>
      <protection hidden="1"/>
    </xf>
    <xf numFmtId="0" fontId="1" fillId="0" borderId="23" xfId="0" applyFont="1" applyFill="1" applyBorder="1" applyAlignment="1" applyProtection="1">
      <alignment horizontal="center" vertical="center"/>
      <protection hidden="1"/>
    </xf>
    <xf numFmtId="0" fontId="1" fillId="0" borderId="24" xfId="0"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0" fontId="1" fillId="0" borderId="26" xfId="0"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0" fillId="0" borderId="10" xfId="0" applyNumberFormat="1" applyFont="1" applyBorder="1" applyAlignment="1" applyProtection="1">
      <alignment horizontal="center" vertical="center" wrapText="1"/>
      <protection hidden="1"/>
    </xf>
    <xf numFmtId="0" fontId="0" fillId="0" borderId="10" xfId="53" applyNumberFormat="1" applyFont="1" applyBorder="1" applyAlignment="1" applyProtection="1">
      <alignment horizontal="center" vertical="center"/>
      <protection hidden="1"/>
    </xf>
    <xf numFmtId="40" fontId="0" fillId="0" borderId="10" xfId="0" applyNumberFormat="1" applyFont="1" applyBorder="1" applyAlignment="1" applyProtection="1">
      <alignment horizontal="center" vertical="center"/>
      <protection hidden="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0"/>
  <sheetViews>
    <sheetView tabSelected="1" view="pageBreakPreview" zoomScale="80" zoomScaleSheetLayoutView="80" workbookViewId="0" topLeftCell="A26">
      <selection activeCell="C54" sqref="C54"/>
    </sheetView>
  </sheetViews>
  <sheetFormatPr defaultColWidth="11.421875" defaultRowHeight="12.75"/>
  <cols>
    <col min="1" max="1" width="5.7109375" style="2" customWidth="1"/>
    <col min="2" max="2" width="6.140625" style="6" bestFit="1" customWidth="1"/>
    <col min="3" max="3" width="82.7109375" style="2" customWidth="1"/>
    <col min="4" max="4" width="7.421875" style="3" customWidth="1"/>
    <col min="5" max="5" width="6.7109375" style="4" bestFit="1" customWidth="1"/>
    <col min="6" max="6" width="12.00390625" style="3" bestFit="1" customWidth="1"/>
    <col min="7" max="7" width="15.421875" style="3" customWidth="1"/>
    <col min="8" max="8" width="13.7109375" style="7" customWidth="1"/>
    <col min="9" max="247" width="11.421875" style="2" customWidth="1"/>
    <col min="248" max="248" width="56.28125" style="2" customWidth="1"/>
    <col min="249" max="16384" width="11.421875" style="2" customWidth="1"/>
  </cols>
  <sheetData>
    <row r="1" spans="1:8" s="1" customFormat="1" ht="15.75">
      <c r="A1" s="152" t="s">
        <v>4</v>
      </c>
      <c r="B1" s="152"/>
      <c r="C1" s="152"/>
      <c r="D1" s="152"/>
      <c r="E1" s="152"/>
      <c r="F1" s="152"/>
      <c r="G1" s="152"/>
      <c r="H1" s="152"/>
    </row>
    <row r="2" spans="1:8" s="1" customFormat="1" ht="15.75">
      <c r="A2" s="13"/>
      <c r="B2" s="13"/>
      <c r="C2" s="13"/>
      <c r="D2" s="13"/>
      <c r="E2" s="13"/>
      <c r="F2" s="13"/>
      <c r="G2" s="13"/>
      <c r="H2" s="13"/>
    </row>
    <row r="3" spans="1:8" ht="12.75" customHeight="1">
      <c r="A3" s="138" t="s">
        <v>129</v>
      </c>
      <c r="B3" s="138"/>
      <c r="C3" s="138"/>
      <c r="D3" s="138"/>
      <c r="E3" s="138"/>
      <c r="F3" s="138"/>
      <c r="G3" s="138"/>
      <c r="H3" s="138"/>
    </row>
    <row r="4" spans="1:8" ht="12.75">
      <c r="A4" s="138" t="s">
        <v>130</v>
      </c>
      <c r="B4" s="138"/>
      <c r="C4" s="138"/>
      <c r="D4" s="138"/>
      <c r="E4" s="138"/>
      <c r="F4" s="138"/>
      <c r="G4" s="138"/>
      <c r="H4" s="138"/>
    </row>
    <row r="5" spans="1:8" ht="12.75">
      <c r="A5" s="138" t="s">
        <v>131</v>
      </c>
      <c r="B5" s="138"/>
      <c r="C5" s="138"/>
      <c r="D5" s="138"/>
      <c r="E5" s="138"/>
      <c r="F5" s="138"/>
      <c r="G5" s="138"/>
      <c r="H5" s="138"/>
    </row>
    <row r="6" spans="1:8" ht="12.75">
      <c r="A6" s="138" t="s">
        <v>277</v>
      </c>
      <c r="B6" s="138"/>
      <c r="C6" s="138"/>
      <c r="D6" s="138"/>
      <c r="E6" s="138"/>
      <c r="F6" s="138"/>
      <c r="G6" s="138"/>
      <c r="H6" s="138"/>
    </row>
    <row r="7" spans="1:8" ht="12.75" customHeight="1">
      <c r="A7" s="138" t="s">
        <v>43</v>
      </c>
      <c r="B7" s="138"/>
      <c r="C7" s="138"/>
      <c r="D7" s="138"/>
      <c r="E7" s="138"/>
      <c r="F7" s="138"/>
      <c r="G7" s="138"/>
      <c r="H7" s="138"/>
    </row>
    <row r="8" spans="1:8" ht="12.75">
      <c r="A8" s="138" t="s">
        <v>42</v>
      </c>
      <c r="B8" s="138"/>
      <c r="C8" s="138"/>
      <c r="D8" s="138"/>
      <c r="E8" s="138"/>
      <c r="F8" s="138"/>
      <c r="G8" s="138"/>
      <c r="H8" s="138"/>
    </row>
    <row r="9" spans="1:8" ht="12.75">
      <c r="A9" s="14"/>
      <c r="B9" s="14"/>
      <c r="C9" s="14"/>
      <c r="D9" s="14"/>
      <c r="E9" s="14"/>
      <c r="F9" s="14"/>
      <c r="G9" s="14"/>
      <c r="H9" s="14"/>
    </row>
    <row r="10" spans="1:8" s="8" customFormat="1" ht="12.75">
      <c r="A10" s="148" t="s">
        <v>5</v>
      </c>
      <c r="B10" s="150"/>
      <c r="C10" s="139" t="s">
        <v>6</v>
      </c>
      <c r="D10" s="141" t="s">
        <v>17</v>
      </c>
      <c r="E10" s="139" t="s">
        <v>16</v>
      </c>
      <c r="F10" s="145" t="s">
        <v>7</v>
      </c>
      <c r="G10" s="146"/>
      <c r="H10" s="143" t="s">
        <v>8</v>
      </c>
    </row>
    <row r="11" spans="1:8" s="8" customFormat="1" ht="12.75">
      <c r="A11" s="149"/>
      <c r="B11" s="151"/>
      <c r="C11" s="140"/>
      <c r="D11" s="142"/>
      <c r="E11" s="140"/>
      <c r="F11" s="26" t="s">
        <v>9</v>
      </c>
      <c r="G11" s="26" t="s">
        <v>10</v>
      </c>
      <c r="H11" s="144"/>
    </row>
    <row r="12" spans="1:8" s="5" customFormat="1" ht="38.25">
      <c r="A12" s="33" t="s">
        <v>11</v>
      </c>
      <c r="B12" s="34"/>
      <c r="C12" s="35" t="s">
        <v>51</v>
      </c>
      <c r="D12" s="36"/>
      <c r="E12" s="36"/>
      <c r="F12" s="87"/>
      <c r="G12" s="87"/>
      <c r="H12" s="37"/>
    </row>
    <row r="13" spans="1:8" s="5" customFormat="1" ht="12.75">
      <c r="A13" s="38"/>
      <c r="B13" s="39" t="s">
        <v>52</v>
      </c>
      <c r="C13" s="40" t="s">
        <v>53</v>
      </c>
      <c r="D13" s="41"/>
      <c r="E13" s="41"/>
      <c r="F13" s="88"/>
      <c r="G13" s="88"/>
      <c r="H13" s="42"/>
    </row>
    <row r="14" spans="1:8" s="1" customFormat="1" ht="12.75">
      <c r="A14" s="38"/>
      <c r="B14" s="43">
        <v>1</v>
      </c>
      <c r="C14" s="44" t="s">
        <v>54</v>
      </c>
      <c r="D14" s="41"/>
      <c r="E14" s="41"/>
      <c r="F14" s="88"/>
      <c r="G14" s="88"/>
      <c r="H14" s="45"/>
    </row>
    <row r="15" spans="1:8" s="1" customFormat="1" ht="25.5">
      <c r="A15" s="38"/>
      <c r="B15" s="43" t="s">
        <v>0</v>
      </c>
      <c r="C15" s="44" t="s">
        <v>278</v>
      </c>
      <c r="D15" s="41">
        <v>1</v>
      </c>
      <c r="E15" s="41" t="s">
        <v>16</v>
      </c>
      <c r="F15" s="89"/>
      <c r="G15" s="89"/>
      <c r="H15" s="45">
        <f>SUM(F15,G15)*D15</f>
        <v>0</v>
      </c>
    </row>
    <row r="16" spans="1:8" s="1" customFormat="1" ht="12.75">
      <c r="A16" s="46"/>
      <c r="B16" s="47">
        <v>2</v>
      </c>
      <c r="C16" s="44" t="s">
        <v>55</v>
      </c>
      <c r="D16" s="48"/>
      <c r="E16" s="49"/>
      <c r="F16" s="51"/>
      <c r="G16" s="51"/>
      <c r="H16" s="45"/>
    </row>
    <row r="17" spans="1:8" s="1" customFormat="1" ht="12.75">
      <c r="A17" s="46"/>
      <c r="B17" s="47" t="s">
        <v>1</v>
      </c>
      <c r="C17" s="44" t="s">
        <v>56</v>
      </c>
      <c r="D17" s="50">
        <v>16</v>
      </c>
      <c r="E17" s="49" t="s">
        <v>14</v>
      </c>
      <c r="F17" s="23"/>
      <c r="G17" s="23"/>
      <c r="H17" s="45">
        <f>SUM(F17,G17)*D17</f>
        <v>0</v>
      </c>
    </row>
    <row r="18" spans="1:8" s="1" customFormat="1" ht="25.5">
      <c r="A18" s="46"/>
      <c r="B18" s="47" t="s">
        <v>18</v>
      </c>
      <c r="C18" s="44" t="s">
        <v>57</v>
      </c>
      <c r="D18" s="50">
        <v>1</v>
      </c>
      <c r="E18" s="49" t="s">
        <v>58</v>
      </c>
      <c r="F18" s="23"/>
      <c r="G18" s="23"/>
      <c r="H18" s="45">
        <f>SUM(F18,G18)*D18</f>
        <v>0</v>
      </c>
    </row>
    <row r="19" spans="1:8" s="1" customFormat="1" ht="25.5">
      <c r="A19" s="46"/>
      <c r="B19" s="47" t="s">
        <v>19</v>
      </c>
      <c r="C19" s="44" t="s">
        <v>59</v>
      </c>
      <c r="D19" s="50">
        <v>1</v>
      </c>
      <c r="E19" s="49" t="s">
        <v>58</v>
      </c>
      <c r="F19" s="23"/>
      <c r="G19" s="23"/>
      <c r="H19" s="45">
        <f>SUM(F19,G19)*D19</f>
        <v>0</v>
      </c>
    </row>
    <row r="20" spans="1:8" s="1" customFormat="1" ht="12.75">
      <c r="A20" s="46"/>
      <c r="B20" s="47" t="s">
        <v>20</v>
      </c>
      <c r="C20" s="44" t="s">
        <v>60</v>
      </c>
      <c r="D20" s="50">
        <v>4</v>
      </c>
      <c r="E20" s="49" t="s">
        <v>14</v>
      </c>
      <c r="F20" s="23"/>
      <c r="G20" s="23"/>
      <c r="H20" s="45">
        <f>SUM(F20,G20)*D20</f>
        <v>0</v>
      </c>
    </row>
    <row r="21" spans="1:8" s="1" customFormat="1" ht="12.75">
      <c r="A21" s="46"/>
      <c r="B21" s="47">
        <v>3</v>
      </c>
      <c r="C21" s="44" t="s">
        <v>61</v>
      </c>
      <c r="D21" s="50"/>
      <c r="E21" s="49"/>
      <c r="F21" s="51"/>
      <c r="G21" s="51"/>
      <c r="H21" s="45"/>
    </row>
    <row r="22" spans="1:8" s="1" customFormat="1" ht="25.5">
      <c r="A22" s="46"/>
      <c r="B22" s="47" t="s">
        <v>2</v>
      </c>
      <c r="C22" s="44" t="s">
        <v>62</v>
      </c>
      <c r="D22" s="50">
        <v>1</v>
      </c>
      <c r="E22" s="49" t="s">
        <v>58</v>
      </c>
      <c r="F22" s="23"/>
      <c r="G22" s="23"/>
      <c r="H22" s="45">
        <f>SUM(F22,G22)*D22</f>
        <v>0</v>
      </c>
    </row>
    <row r="23" spans="1:8" s="1" customFormat="1" ht="12.75">
      <c r="A23" s="46"/>
      <c r="B23" s="47">
        <v>4</v>
      </c>
      <c r="C23" s="44" t="s">
        <v>63</v>
      </c>
      <c r="D23" s="50"/>
      <c r="E23" s="49"/>
      <c r="F23" s="51"/>
      <c r="G23" s="51"/>
      <c r="H23" s="45"/>
    </row>
    <row r="24" spans="1:8" s="1" customFormat="1" ht="25.5">
      <c r="A24" s="46"/>
      <c r="B24" s="47" t="s">
        <v>30</v>
      </c>
      <c r="C24" s="44" t="s">
        <v>64</v>
      </c>
      <c r="D24" s="50">
        <v>10</v>
      </c>
      <c r="E24" s="49" t="s">
        <v>14</v>
      </c>
      <c r="F24" s="23"/>
      <c r="G24" s="23"/>
      <c r="H24" s="45">
        <f>SUM(F24,G24)*D24</f>
        <v>0</v>
      </c>
    </row>
    <row r="25" spans="1:8" s="1" customFormat="1" ht="12.75">
      <c r="A25" s="46"/>
      <c r="B25" s="47" t="s">
        <v>31</v>
      </c>
      <c r="C25" s="44" t="s">
        <v>65</v>
      </c>
      <c r="D25" s="50">
        <v>1</v>
      </c>
      <c r="E25" s="49" t="s">
        <v>15</v>
      </c>
      <c r="F25" s="23"/>
      <c r="G25" s="23"/>
      <c r="H25" s="45">
        <f>SUM(F25,G25)*D25</f>
        <v>0</v>
      </c>
    </row>
    <row r="26" spans="1:8" s="1" customFormat="1" ht="12.75">
      <c r="A26" s="46"/>
      <c r="B26" s="47">
        <v>5</v>
      </c>
      <c r="C26" s="44" t="s">
        <v>66</v>
      </c>
      <c r="D26" s="50"/>
      <c r="E26" s="49"/>
      <c r="F26" s="51"/>
      <c r="G26" s="51"/>
      <c r="H26" s="45"/>
    </row>
    <row r="27" spans="1:8" s="1" customFormat="1" ht="25.5">
      <c r="A27" s="46"/>
      <c r="B27" s="47" t="s">
        <v>32</v>
      </c>
      <c r="C27" s="44" t="s">
        <v>67</v>
      </c>
      <c r="D27" s="50">
        <v>8</v>
      </c>
      <c r="E27" s="49" t="s">
        <v>14</v>
      </c>
      <c r="F27" s="23"/>
      <c r="G27" s="23"/>
      <c r="H27" s="45">
        <f>SUM(F27,G27)*D27</f>
        <v>0</v>
      </c>
    </row>
    <row r="28" spans="1:8" s="1" customFormat="1" ht="12.75">
      <c r="A28" s="46"/>
      <c r="B28" s="47" t="s">
        <v>33</v>
      </c>
      <c r="C28" s="44" t="s">
        <v>68</v>
      </c>
      <c r="D28" s="50">
        <v>1</v>
      </c>
      <c r="E28" s="49" t="s">
        <v>15</v>
      </c>
      <c r="F28" s="23"/>
      <c r="G28" s="23"/>
      <c r="H28" s="45">
        <f>SUM(F28,G28)*D28</f>
        <v>0</v>
      </c>
    </row>
    <row r="29" spans="1:8" s="1" customFormat="1" ht="12.75">
      <c r="A29" s="46"/>
      <c r="B29" s="47">
        <v>6</v>
      </c>
      <c r="C29" s="44" t="s">
        <v>69</v>
      </c>
      <c r="D29" s="50"/>
      <c r="E29" s="49"/>
      <c r="F29" s="51"/>
      <c r="G29" s="51"/>
      <c r="H29" s="45"/>
    </row>
    <row r="30" spans="1:8" s="1" customFormat="1" ht="38.25">
      <c r="A30" s="46"/>
      <c r="B30" s="47" t="s">
        <v>70</v>
      </c>
      <c r="C30" s="44" t="s">
        <v>71</v>
      </c>
      <c r="D30" s="50">
        <v>1</v>
      </c>
      <c r="E30" s="49" t="s">
        <v>15</v>
      </c>
      <c r="F30" s="23"/>
      <c r="G30" s="23"/>
      <c r="H30" s="45">
        <f>SUM(F30,G30)*D30</f>
        <v>0</v>
      </c>
    </row>
    <row r="31" spans="1:8" s="11" customFormat="1" ht="12.75">
      <c r="A31" s="52"/>
      <c r="B31" s="153" t="s">
        <v>72</v>
      </c>
      <c r="C31" s="44" t="s">
        <v>73</v>
      </c>
      <c r="D31" s="154">
        <v>1</v>
      </c>
      <c r="E31" s="155" t="s">
        <v>74</v>
      </c>
      <c r="F31" s="137"/>
      <c r="G31" s="137"/>
      <c r="H31" s="147">
        <f>SUM(F31,G31)*D31</f>
        <v>0</v>
      </c>
    </row>
    <row r="32" spans="1:8" s="11" customFormat="1" ht="12.75">
      <c r="A32" s="52"/>
      <c r="B32" s="153"/>
      <c r="C32" s="44" t="s">
        <v>75</v>
      </c>
      <c r="D32" s="154"/>
      <c r="E32" s="155"/>
      <c r="F32" s="137"/>
      <c r="G32" s="137"/>
      <c r="H32" s="147"/>
    </row>
    <row r="33" spans="1:8" s="11" customFormat="1" ht="12.75">
      <c r="A33" s="52"/>
      <c r="B33" s="153"/>
      <c r="C33" s="44" t="s">
        <v>76</v>
      </c>
      <c r="D33" s="154"/>
      <c r="E33" s="155"/>
      <c r="F33" s="137"/>
      <c r="G33" s="137"/>
      <c r="H33" s="147"/>
    </row>
    <row r="34" spans="1:8" s="11" customFormat="1" ht="12.75">
      <c r="A34" s="52"/>
      <c r="B34" s="153"/>
      <c r="C34" s="44" t="s">
        <v>77</v>
      </c>
      <c r="D34" s="154"/>
      <c r="E34" s="155"/>
      <c r="F34" s="137"/>
      <c r="G34" s="137"/>
      <c r="H34" s="147"/>
    </row>
    <row r="35" spans="1:8" s="11" customFormat="1" ht="12.75">
      <c r="A35" s="52"/>
      <c r="B35" s="153"/>
      <c r="C35" s="44" t="s">
        <v>78</v>
      </c>
      <c r="D35" s="154"/>
      <c r="E35" s="155"/>
      <c r="F35" s="137"/>
      <c r="G35" s="137"/>
      <c r="H35" s="147"/>
    </row>
    <row r="36" spans="1:8" s="11" customFormat="1" ht="12.75">
      <c r="A36" s="52"/>
      <c r="B36" s="153"/>
      <c r="C36" s="44" t="s">
        <v>79</v>
      </c>
      <c r="D36" s="154"/>
      <c r="E36" s="155"/>
      <c r="F36" s="137"/>
      <c r="G36" s="137"/>
      <c r="H36" s="147"/>
    </row>
    <row r="37" spans="1:8" s="1" customFormat="1" ht="12.75">
      <c r="A37" s="52"/>
      <c r="B37" s="153"/>
      <c r="C37" s="44" t="s">
        <v>80</v>
      </c>
      <c r="D37" s="154"/>
      <c r="E37" s="155"/>
      <c r="F37" s="137"/>
      <c r="G37" s="137"/>
      <c r="H37" s="147"/>
    </row>
    <row r="38" spans="1:8" s="11" customFormat="1" ht="12.75">
      <c r="A38" s="52"/>
      <c r="B38" s="43" t="s">
        <v>81</v>
      </c>
      <c r="C38" s="44" t="s">
        <v>82</v>
      </c>
      <c r="D38" s="50">
        <v>1</v>
      </c>
      <c r="E38" s="49" t="s">
        <v>83</v>
      </c>
      <c r="F38" s="24"/>
      <c r="G38" s="24"/>
      <c r="H38" s="45">
        <f>SUM(F38,G38)*D38</f>
        <v>0</v>
      </c>
    </row>
    <row r="39" spans="1:8" s="11" customFormat="1" ht="12.75">
      <c r="A39" s="52"/>
      <c r="B39" s="43" t="s">
        <v>84</v>
      </c>
      <c r="C39" s="44" t="s">
        <v>85</v>
      </c>
      <c r="D39" s="50">
        <v>1</v>
      </c>
      <c r="E39" s="49" t="s">
        <v>83</v>
      </c>
      <c r="F39" s="24"/>
      <c r="G39" s="24"/>
      <c r="H39" s="45">
        <f>SUM(F39,G39)*D39</f>
        <v>0</v>
      </c>
    </row>
    <row r="40" spans="1:8" s="95" customFormat="1" ht="12.75">
      <c r="A40" s="98"/>
      <c r="B40" s="43" t="s">
        <v>229</v>
      </c>
      <c r="C40" s="18" t="s">
        <v>300</v>
      </c>
      <c r="D40" s="99">
        <v>1</v>
      </c>
      <c r="E40" s="100" t="s">
        <v>83</v>
      </c>
      <c r="F40" s="94"/>
      <c r="G40" s="94"/>
      <c r="H40" s="45">
        <f>SUM(F40,G40)*D40</f>
        <v>0</v>
      </c>
    </row>
    <row r="41" spans="1:8" s="11" customFormat="1" ht="12.75">
      <c r="A41" s="46"/>
      <c r="B41" s="47">
        <v>7</v>
      </c>
      <c r="C41" s="44" t="s">
        <v>86</v>
      </c>
      <c r="D41" s="50"/>
      <c r="E41" s="49"/>
      <c r="F41" s="51"/>
      <c r="G41" s="51"/>
      <c r="H41" s="45"/>
    </row>
    <row r="42" spans="1:8" s="11" customFormat="1" ht="12.75">
      <c r="A42" s="46"/>
      <c r="B42" s="47" t="s">
        <v>295</v>
      </c>
      <c r="C42" s="44" t="s">
        <v>87</v>
      </c>
      <c r="D42" s="50">
        <v>2</v>
      </c>
      <c r="E42" s="49" t="s">
        <v>14</v>
      </c>
      <c r="F42" s="23"/>
      <c r="G42" s="23"/>
      <c r="H42" s="45">
        <f>SUM(F42,G42)*D42</f>
        <v>0</v>
      </c>
    </row>
    <row r="43" spans="1:8" s="12" customFormat="1" ht="12.75">
      <c r="A43" s="46"/>
      <c r="B43" s="47" t="s">
        <v>88</v>
      </c>
      <c r="C43" s="44" t="s">
        <v>89</v>
      </c>
      <c r="D43" s="50">
        <v>5</v>
      </c>
      <c r="E43" s="49" t="s">
        <v>14</v>
      </c>
      <c r="F43" s="23"/>
      <c r="G43" s="23"/>
      <c r="H43" s="45">
        <f>SUM(F43,G43)*D43</f>
        <v>0</v>
      </c>
    </row>
    <row r="44" spans="1:8" s="12" customFormat="1" ht="12.75">
      <c r="A44" s="46"/>
      <c r="B44" s="47">
        <v>8</v>
      </c>
      <c r="C44" s="44" t="s">
        <v>90</v>
      </c>
      <c r="D44" s="50"/>
      <c r="E44" s="49"/>
      <c r="F44" s="53"/>
      <c r="G44" s="53"/>
      <c r="H44" s="45"/>
    </row>
    <row r="45" spans="1:8" s="12" customFormat="1" ht="25.5">
      <c r="A45" s="46"/>
      <c r="B45" s="47" t="s">
        <v>91</v>
      </c>
      <c r="C45" s="44" t="s">
        <v>92</v>
      </c>
      <c r="D45" s="50">
        <v>4</v>
      </c>
      <c r="E45" s="49" t="s">
        <v>14</v>
      </c>
      <c r="F45" s="24"/>
      <c r="G45" s="24"/>
      <c r="H45" s="45">
        <f>SUM(F45,G45)*D45</f>
        <v>0</v>
      </c>
    </row>
    <row r="46" spans="1:8" s="12" customFormat="1" ht="12.75">
      <c r="A46" s="46"/>
      <c r="B46" s="47" t="s">
        <v>93</v>
      </c>
      <c r="C46" s="44" t="s">
        <v>94</v>
      </c>
      <c r="D46" s="47">
        <v>1</v>
      </c>
      <c r="E46" s="54" t="s">
        <v>58</v>
      </c>
      <c r="F46" s="23"/>
      <c r="G46" s="23"/>
      <c r="H46" s="45">
        <f>SUM(F46,G46)*D46</f>
        <v>0</v>
      </c>
    </row>
    <row r="47" spans="1:8" s="5" customFormat="1" ht="25.5">
      <c r="A47" s="46"/>
      <c r="B47" s="47" t="s">
        <v>95</v>
      </c>
      <c r="C47" s="44" t="s">
        <v>96</v>
      </c>
      <c r="D47" s="47">
        <v>2</v>
      </c>
      <c r="E47" s="54" t="s">
        <v>58</v>
      </c>
      <c r="F47" s="23"/>
      <c r="G47" s="23"/>
      <c r="H47" s="45">
        <f>SUM(F47,G47)*D47</f>
        <v>0</v>
      </c>
    </row>
    <row r="48" spans="1:8" s="9" customFormat="1" ht="12.75">
      <c r="A48" s="46"/>
      <c r="B48" s="47" t="s">
        <v>97</v>
      </c>
      <c r="C48" s="44" t="s">
        <v>98</v>
      </c>
      <c r="D48" s="47">
        <v>1</v>
      </c>
      <c r="E48" s="54" t="s">
        <v>58</v>
      </c>
      <c r="F48" s="23"/>
      <c r="G48" s="23"/>
      <c r="H48" s="45">
        <f>SUM(F48,G48)*D48</f>
        <v>0</v>
      </c>
    </row>
    <row r="49" spans="1:8" s="9" customFormat="1" ht="12.75">
      <c r="A49" s="46"/>
      <c r="B49" s="47" t="s">
        <v>99</v>
      </c>
      <c r="C49" s="44" t="s">
        <v>100</v>
      </c>
      <c r="D49" s="47">
        <v>1</v>
      </c>
      <c r="E49" s="54" t="s">
        <v>83</v>
      </c>
      <c r="F49" s="51" t="s">
        <v>101</v>
      </c>
      <c r="G49" s="23"/>
      <c r="H49" s="45">
        <f>SUM(F49,G49)*D49</f>
        <v>0</v>
      </c>
    </row>
    <row r="50" spans="1:8" s="9" customFormat="1" ht="12.75">
      <c r="A50" s="46"/>
      <c r="B50" s="47"/>
      <c r="C50" s="40" t="s">
        <v>102</v>
      </c>
      <c r="D50" s="47"/>
      <c r="E50" s="54"/>
      <c r="F50" s="55">
        <f>SUMPRODUCT(F15:F49,D15:D49)</f>
        <v>0</v>
      </c>
      <c r="G50" s="56">
        <f>SUMPRODUCT(G15:G49*D15:D49)</f>
        <v>0</v>
      </c>
      <c r="H50" s="57">
        <f>SUM(H15:H49)</f>
        <v>0</v>
      </c>
    </row>
    <row r="51" spans="1:8" s="9" customFormat="1" ht="12.75">
      <c r="A51" s="74"/>
      <c r="B51" s="75" t="s">
        <v>103</v>
      </c>
      <c r="C51" s="76" t="s">
        <v>104</v>
      </c>
      <c r="D51" s="77"/>
      <c r="E51" s="78"/>
      <c r="F51" s="90" t="s">
        <v>12</v>
      </c>
      <c r="G51" s="90"/>
      <c r="H51" s="79"/>
    </row>
    <row r="52" spans="1:9" s="9" customFormat="1" ht="12.75">
      <c r="A52" s="74"/>
      <c r="B52" s="78">
        <v>1</v>
      </c>
      <c r="C52" s="101" t="s">
        <v>132</v>
      </c>
      <c r="D52" s="77"/>
      <c r="E52" s="78"/>
      <c r="F52" s="90"/>
      <c r="G52" s="90"/>
      <c r="H52" s="79"/>
      <c r="I52" s="10"/>
    </row>
    <row r="53" spans="1:8" s="9" customFormat="1" ht="12.75">
      <c r="A53" s="74"/>
      <c r="B53" s="102" t="s">
        <v>0</v>
      </c>
      <c r="C53" s="103" t="s">
        <v>133</v>
      </c>
      <c r="D53" s="104">
        <v>1</v>
      </c>
      <c r="E53" s="102" t="s">
        <v>15</v>
      </c>
      <c r="F53" s="105" t="s">
        <v>101</v>
      </c>
      <c r="G53" s="131"/>
      <c r="H53" s="106">
        <f>SUM(F53:G53)*D53</f>
        <v>0</v>
      </c>
    </row>
    <row r="54" spans="1:8" s="9" customFormat="1" ht="12.75">
      <c r="A54" s="74"/>
      <c r="B54" s="102" t="s">
        <v>21</v>
      </c>
      <c r="C54" s="107" t="s">
        <v>279</v>
      </c>
      <c r="D54" s="77">
        <v>110</v>
      </c>
      <c r="E54" s="78" t="s">
        <v>134</v>
      </c>
      <c r="F54" s="132"/>
      <c r="G54" s="132"/>
      <c r="H54" s="106">
        <f>SUM(F54:G54)*D54</f>
        <v>0</v>
      </c>
    </row>
    <row r="55" spans="1:8" s="9" customFormat="1" ht="12.75">
      <c r="A55" s="74"/>
      <c r="B55" s="78">
        <v>2</v>
      </c>
      <c r="C55" s="101" t="s">
        <v>135</v>
      </c>
      <c r="D55" s="77"/>
      <c r="E55" s="78"/>
      <c r="F55" s="90"/>
      <c r="G55" s="90"/>
      <c r="H55" s="79"/>
    </row>
    <row r="56" spans="1:8" s="9" customFormat="1" ht="12.75">
      <c r="A56" s="74"/>
      <c r="B56" s="78" t="s">
        <v>1</v>
      </c>
      <c r="C56" s="107" t="s">
        <v>280</v>
      </c>
      <c r="D56" s="77">
        <v>330</v>
      </c>
      <c r="E56" s="78" t="s">
        <v>134</v>
      </c>
      <c r="F56" s="132"/>
      <c r="G56" s="132"/>
      <c r="H56" s="109">
        <f>SUM(F56:G56)*D56</f>
        <v>0</v>
      </c>
    </row>
    <row r="57" spans="1:8" s="9" customFormat="1" ht="38.25">
      <c r="A57" s="74"/>
      <c r="B57" s="102" t="s">
        <v>18</v>
      </c>
      <c r="C57" s="110" t="s">
        <v>136</v>
      </c>
      <c r="D57" s="104">
        <v>1</v>
      </c>
      <c r="E57" s="102" t="s">
        <v>15</v>
      </c>
      <c r="F57" s="105" t="s">
        <v>101</v>
      </c>
      <c r="G57" s="131"/>
      <c r="H57" s="106">
        <f>SUM(F57:G57)*D57</f>
        <v>0</v>
      </c>
    </row>
    <row r="58" spans="1:8" s="9" customFormat="1" ht="12.75">
      <c r="A58" s="74"/>
      <c r="B58" s="78" t="s">
        <v>19</v>
      </c>
      <c r="C58" s="107" t="s">
        <v>137</v>
      </c>
      <c r="D58" s="111"/>
      <c r="E58" s="78"/>
      <c r="F58" s="108"/>
      <c r="G58" s="108"/>
      <c r="H58" s="109"/>
    </row>
    <row r="59" spans="1:8" s="9" customFormat="1" ht="12.75">
      <c r="A59" s="74"/>
      <c r="B59" s="81" t="s">
        <v>138</v>
      </c>
      <c r="C59" s="112" t="s">
        <v>139</v>
      </c>
      <c r="D59" s="111">
        <v>2</v>
      </c>
      <c r="E59" s="66" t="s">
        <v>15</v>
      </c>
      <c r="F59" s="108" t="s">
        <v>101</v>
      </c>
      <c r="G59" s="132"/>
      <c r="H59" s="109">
        <f>SUM(F59:G59)*D59</f>
        <v>0</v>
      </c>
    </row>
    <row r="60" spans="1:8" s="9" customFormat="1" ht="12.75">
      <c r="A60" s="74"/>
      <c r="B60" s="81" t="s">
        <v>140</v>
      </c>
      <c r="C60" s="112" t="s">
        <v>141</v>
      </c>
      <c r="D60" s="67">
        <v>2</v>
      </c>
      <c r="E60" s="66" t="s">
        <v>15</v>
      </c>
      <c r="F60" s="108" t="s">
        <v>101</v>
      </c>
      <c r="G60" s="132"/>
      <c r="H60" s="109">
        <f>SUM(F60:G60)*D60</f>
        <v>0</v>
      </c>
    </row>
    <row r="61" spans="1:8" s="9" customFormat="1" ht="12.75">
      <c r="A61" s="74"/>
      <c r="B61" s="81" t="s">
        <v>142</v>
      </c>
      <c r="C61" s="112" t="s">
        <v>143</v>
      </c>
      <c r="D61" s="67">
        <v>1</v>
      </c>
      <c r="E61" s="66" t="s">
        <v>15</v>
      </c>
      <c r="F61" s="132"/>
      <c r="G61" s="132"/>
      <c r="H61" s="109">
        <f>SUM(F61:G61)*D61</f>
        <v>0</v>
      </c>
    </row>
    <row r="62" spans="1:8" s="9" customFormat="1" ht="25.5">
      <c r="A62" s="74"/>
      <c r="B62" s="113" t="s">
        <v>20</v>
      </c>
      <c r="C62" s="110" t="s">
        <v>144</v>
      </c>
      <c r="D62" s="104">
        <v>3</v>
      </c>
      <c r="E62" s="102" t="s">
        <v>15</v>
      </c>
      <c r="F62" s="131"/>
      <c r="G62" s="131"/>
      <c r="H62" s="109">
        <f>SUM(F62:G62)*D62</f>
        <v>0</v>
      </c>
    </row>
    <row r="63" spans="1:8" s="9" customFormat="1" ht="12.75">
      <c r="A63" s="80"/>
      <c r="B63" s="81" t="s">
        <v>28</v>
      </c>
      <c r="C63" s="114" t="s">
        <v>145</v>
      </c>
      <c r="D63" s="68"/>
      <c r="E63" s="69"/>
      <c r="F63" s="115"/>
      <c r="G63" s="108"/>
      <c r="H63" s="106"/>
    </row>
    <row r="64" spans="1:8" s="9" customFormat="1" ht="12.75">
      <c r="A64" s="80"/>
      <c r="B64" s="81" t="s">
        <v>105</v>
      </c>
      <c r="C64" s="114" t="s">
        <v>146</v>
      </c>
      <c r="D64" s="68">
        <v>3</v>
      </c>
      <c r="E64" s="69" t="s">
        <v>13</v>
      </c>
      <c r="F64" s="133"/>
      <c r="G64" s="134"/>
      <c r="H64" s="106">
        <f aca="true" t="shared" si="0" ref="H64:H91">SUM(F64:G64)*D64</f>
        <v>0</v>
      </c>
    </row>
    <row r="65" spans="1:8" s="9" customFormat="1" ht="12.75">
      <c r="A65" s="80"/>
      <c r="B65" s="81" t="s">
        <v>106</v>
      </c>
      <c r="C65" s="114" t="s">
        <v>147</v>
      </c>
      <c r="D65" s="68">
        <v>30</v>
      </c>
      <c r="E65" s="69" t="s">
        <v>13</v>
      </c>
      <c r="F65" s="133"/>
      <c r="G65" s="134"/>
      <c r="H65" s="106">
        <f t="shared" si="0"/>
        <v>0</v>
      </c>
    </row>
    <row r="66" spans="1:8" s="9" customFormat="1" ht="12.75">
      <c r="A66" s="80"/>
      <c r="B66" s="81" t="s">
        <v>148</v>
      </c>
      <c r="C66" s="114" t="s">
        <v>149</v>
      </c>
      <c r="D66" s="68">
        <v>3</v>
      </c>
      <c r="E66" s="69" t="s">
        <v>15</v>
      </c>
      <c r="F66" s="133"/>
      <c r="G66" s="134"/>
      <c r="H66" s="106">
        <f t="shared" si="0"/>
        <v>0</v>
      </c>
    </row>
    <row r="67" spans="1:8" s="9" customFormat="1" ht="12.75">
      <c r="A67" s="80"/>
      <c r="B67" s="81" t="s">
        <v>150</v>
      </c>
      <c r="C67" s="114" t="s">
        <v>151</v>
      </c>
      <c r="D67" s="68">
        <v>3</v>
      </c>
      <c r="E67" s="69" t="s">
        <v>15</v>
      </c>
      <c r="F67" s="133"/>
      <c r="G67" s="134"/>
      <c r="H67" s="106">
        <f t="shared" si="0"/>
        <v>0</v>
      </c>
    </row>
    <row r="68" spans="1:8" s="9" customFormat="1" ht="12.75">
      <c r="A68" s="80"/>
      <c r="B68" s="81" t="s">
        <v>29</v>
      </c>
      <c r="C68" s="107" t="s">
        <v>152</v>
      </c>
      <c r="D68" s="77">
        <v>21</v>
      </c>
      <c r="E68" s="78" t="s">
        <v>134</v>
      </c>
      <c r="F68" s="132"/>
      <c r="G68" s="132"/>
      <c r="H68" s="106">
        <f t="shared" si="0"/>
        <v>0</v>
      </c>
    </row>
    <row r="69" spans="1:8" s="9" customFormat="1" ht="12.75">
      <c r="A69" s="80"/>
      <c r="B69" s="113" t="s">
        <v>37</v>
      </c>
      <c r="C69" s="103" t="s">
        <v>153</v>
      </c>
      <c r="D69" s="116">
        <v>21</v>
      </c>
      <c r="E69" s="102" t="s">
        <v>134</v>
      </c>
      <c r="F69" s="131"/>
      <c r="G69" s="131"/>
      <c r="H69" s="106">
        <f t="shared" si="0"/>
        <v>0</v>
      </c>
    </row>
    <row r="70" spans="1:8" s="9" customFormat="1" ht="12.75">
      <c r="A70" s="80"/>
      <c r="B70" s="113" t="s">
        <v>38</v>
      </c>
      <c r="C70" s="107" t="s">
        <v>154</v>
      </c>
      <c r="D70" s="77">
        <v>12</v>
      </c>
      <c r="E70" s="78" t="s">
        <v>15</v>
      </c>
      <c r="F70" s="132"/>
      <c r="G70" s="132"/>
      <c r="H70" s="106">
        <f t="shared" si="0"/>
        <v>0</v>
      </c>
    </row>
    <row r="71" spans="1:9" s="9" customFormat="1" ht="12.75">
      <c r="A71" s="80"/>
      <c r="B71" s="113" t="s">
        <v>124</v>
      </c>
      <c r="C71" s="110" t="s">
        <v>155</v>
      </c>
      <c r="D71" s="116">
        <v>7</v>
      </c>
      <c r="E71" s="102" t="s">
        <v>156</v>
      </c>
      <c r="F71" s="131"/>
      <c r="G71" s="131"/>
      <c r="H71" s="106">
        <f t="shared" si="0"/>
        <v>0</v>
      </c>
      <c r="I71" s="10"/>
    </row>
    <row r="72" spans="1:8" s="9" customFormat="1" ht="12.75">
      <c r="A72" s="80"/>
      <c r="B72" s="113" t="s">
        <v>125</v>
      </c>
      <c r="C72" s="112" t="s">
        <v>157</v>
      </c>
      <c r="D72" s="67">
        <v>30</v>
      </c>
      <c r="E72" s="66" t="s">
        <v>15</v>
      </c>
      <c r="F72" s="135"/>
      <c r="G72" s="135"/>
      <c r="H72" s="106">
        <f t="shared" si="0"/>
        <v>0</v>
      </c>
    </row>
    <row r="73" spans="1:8" s="9" customFormat="1" ht="12.75">
      <c r="A73" s="80"/>
      <c r="B73" s="113" t="s">
        <v>158</v>
      </c>
      <c r="C73" s="107" t="s">
        <v>159</v>
      </c>
      <c r="D73" s="68">
        <v>8</v>
      </c>
      <c r="E73" s="69" t="s">
        <v>15</v>
      </c>
      <c r="F73" s="96"/>
      <c r="G73" s="96"/>
      <c r="H73" s="106">
        <f t="shared" si="0"/>
        <v>0</v>
      </c>
    </row>
    <row r="74" spans="1:8" s="9" customFormat="1" ht="12.75">
      <c r="A74" s="80"/>
      <c r="B74" s="113" t="s">
        <v>160</v>
      </c>
      <c r="C74" s="112" t="s">
        <v>161</v>
      </c>
      <c r="D74" s="118">
        <v>1</v>
      </c>
      <c r="E74" s="119" t="s">
        <v>15</v>
      </c>
      <c r="F74" s="25"/>
      <c r="G74" s="25"/>
      <c r="H74" s="106">
        <f t="shared" si="0"/>
        <v>0</v>
      </c>
    </row>
    <row r="75" spans="1:8" s="9" customFormat="1" ht="12.75">
      <c r="A75" s="80"/>
      <c r="B75" s="113" t="s">
        <v>162</v>
      </c>
      <c r="C75" s="112" t="s">
        <v>163</v>
      </c>
      <c r="D75" s="118">
        <v>4</v>
      </c>
      <c r="E75" s="119" t="s">
        <v>15</v>
      </c>
      <c r="F75" s="25"/>
      <c r="G75" s="25"/>
      <c r="H75" s="106">
        <f t="shared" si="0"/>
        <v>0</v>
      </c>
    </row>
    <row r="76" spans="1:8" s="9" customFormat="1" ht="12.75">
      <c r="A76" s="80"/>
      <c r="B76" s="113" t="s">
        <v>164</v>
      </c>
      <c r="C76" s="112" t="s">
        <v>165</v>
      </c>
      <c r="D76" s="77">
        <v>15</v>
      </c>
      <c r="E76" s="78" t="s">
        <v>13</v>
      </c>
      <c r="F76" s="132"/>
      <c r="G76" s="132"/>
      <c r="H76" s="106">
        <f t="shared" si="0"/>
        <v>0</v>
      </c>
    </row>
    <row r="77" spans="1:8" s="9" customFormat="1" ht="12.75">
      <c r="A77" s="80"/>
      <c r="B77" s="113" t="s">
        <v>166</v>
      </c>
      <c r="C77" s="110" t="s">
        <v>167</v>
      </c>
      <c r="D77" s="116">
        <v>4</v>
      </c>
      <c r="E77" s="102" t="s">
        <v>15</v>
      </c>
      <c r="F77" s="131"/>
      <c r="G77" s="131"/>
      <c r="H77" s="106">
        <f t="shared" si="0"/>
        <v>0</v>
      </c>
    </row>
    <row r="78" spans="1:8" s="9" customFormat="1" ht="12.75">
      <c r="A78" s="120"/>
      <c r="B78" s="113" t="s">
        <v>168</v>
      </c>
      <c r="C78" s="121" t="s">
        <v>169</v>
      </c>
      <c r="D78" s="122">
        <v>1</v>
      </c>
      <c r="E78" s="54" t="s">
        <v>15</v>
      </c>
      <c r="F78" s="25"/>
      <c r="G78" s="24"/>
      <c r="H78" s="106">
        <f t="shared" si="0"/>
        <v>0</v>
      </c>
    </row>
    <row r="79" spans="1:8" s="9" customFormat="1" ht="12.75">
      <c r="A79" s="120"/>
      <c r="B79" s="113" t="s">
        <v>170</v>
      </c>
      <c r="C79" s="121" t="s">
        <v>171</v>
      </c>
      <c r="D79" s="122">
        <v>2</v>
      </c>
      <c r="E79" s="54" t="s">
        <v>15</v>
      </c>
      <c r="F79" s="25"/>
      <c r="G79" s="24"/>
      <c r="H79" s="106">
        <f t="shared" si="0"/>
        <v>0</v>
      </c>
    </row>
    <row r="80" spans="1:8" s="9" customFormat="1" ht="12.75">
      <c r="A80" s="80"/>
      <c r="B80" s="113" t="s">
        <v>172</v>
      </c>
      <c r="C80" s="107" t="s">
        <v>173</v>
      </c>
      <c r="D80" s="77">
        <v>10</v>
      </c>
      <c r="E80" s="78" t="s">
        <v>15</v>
      </c>
      <c r="F80" s="132"/>
      <c r="G80" s="132"/>
      <c r="H80" s="106">
        <f t="shared" si="0"/>
        <v>0</v>
      </c>
    </row>
    <row r="81" spans="1:8" s="9" customFormat="1" ht="12.75">
      <c r="A81" s="80"/>
      <c r="B81" s="113" t="s">
        <v>174</v>
      </c>
      <c r="C81" s="107" t="s">
        <v>175</v>
      </c>
      <c r="D81" s="77">
        <v>150</v>
      </c>
      <c r="E81" s="78" t="s">
        <v>15</v>
      </c>
      <c r="F81" s="132"/>
      <c r="G81" s="132"/>
      <c r="H81" s="106">
        <f t="shared" si="0"/>
        <v>0</v>
      </c>
    </row>
    <row r="82" spans="1:8" s="9" customFormat="1" ht="12.75">
      <c r="A82" s="80"/>
      <c r="B82" s="113" t="s">
        <v>176</v>
      </c>
      <c r="C82" s="107" t="s">
        <v>281</v>
      </c>
      <c r="D82" s="77">
        <v>18</v>
      </c>
      <c r="E82" s="78" t="s">
        <v>15</v>
      </c>
      <c r="F82" s="132"/>
      <c r="G82" s="132"/>
      <c r="H82" s="106">
        <f t="shared" si="0"/>
        <v>0</v>
      </c>
    </row>
    <row r="83" spans="1:8" s="9" customFormat="1" ht="38.25">
      <c r="A83" s="80"/>
      <c r="B83" s="113" t="s">
        <v>177</v>
      </c>
      <c r="C83" s="123" t="s">
        <v>178</v>
      </c>
      <c r="D83" s="116">
        <v>9</v>
      </c>
      <c r="E83" s="102" t="s">
        <v>15</v>
      </c>
      <c r="F83" s="105" t="s">
        <v>101</v>
      </c>
      <c r="G83" s="131"/>
      <c r="H83" s="106">
        <f t="shared" si="0"/>
        <v>0</v>
      </c>
    </row>
    <row r="84" spans="1:8" s="9" customFormat="1" ht="12.75">
      <c r="A84" s="80"/>
      <c r="B84" s="113" t="s">
        <v>179</v>
      </c>
      <c r="C84" s="123" t="s">
        <v>180</v>
      </c>
      <c r="D84" s="116">
        <v>25</v>
      </c>
      <c r="E84" s="102" t="s">
        <v>15</v>
      </c>
      <c r="F84" s="131"/>
      <c r="G84" s="131"/>
      <c r="H84" s="106">
        <f t="shared" si="0"/>
        <v>0</v>
      </c>
    </row>
    <row r="85" spans="1:8" s="9" customFormat="1" ht="12.75">
      <c r="A85" s="80"/>
      <c r="B85" s="113" t="s">
        <v>181</v>
      </c>
      <c r="C85" s="123" t="s">
        <v>182</v>
      </c>
      <c r="D85" s="116">
        <v>9</v>
      </c>
      <c r="E85" s="102" t="s">
        <v>15</v>
      </c>
      <c r="F85" s="131"/>
      <c r="G85" s="131"/>
      <c r="H85" s="106">
        <f t="shared" si="0"/>
        <v>0</v>
      </c>
    </row>
    <row r="86" spans="1:8" s="9" customFormat="1" ht="12.75">
      <c r="A86" s="80"/>
      <c r="B86" s="113" t="s">
        <v>183</v>
      </c>
      <c r="C86" s="107" t="s">
        <v>184</v>
      </c>
      <c r="D86" s="77">
        <v>1</v>
      </c>
      <c r="E86" s="78" t="s">
        <v>15</v>
      </c>
      <c r="F86" s="132"/>
      <c r="G86" s="132"/>
      <c r="H86" s="106">
        <f t="shared" si="0"/>
        <v>0</v>
      </c>
    </row>
    <row r="87" spans="1:8" s="9" customFormat="1" ht="12.75">
      <c r="A87" s="80"/>
      <c r="B87" s="113" t="s">
        <v>185</v>
      </c>
      <c r="C87" s="107" t="s">
        <v>186</v>
      </c>
      <c r="D87" s="77">
        <v>2</v>
      </c>
      <c r="E87" s="78" t="s">
        <v>15</v>
      </c>
      <c r="F87" s="132"/>
      <c r="G87" s="132"/>
      <c r="H87" s="106">
        <f t="shared" si="0"/>
        <v>0</v>
      </c>
    </row>
    <row r="88" spans="1:8" s="9" customFormat="1" ht="12.75">
      <c r="A88" s="80"/>
      <c r="B88" s="113" t="s">
        <v>187</v>
      </c>
      <c r="C88" s="107" t="s">
        <v>188</v>
      </c>
      <c r="D88" s="77">
        <v>3</v>
      </c>
      <c r="E88" s="78" t="s">
        <v>15</v>
      </c>
      <c r="F88" s="132"/>
      <c r="G88" s="132"/>
      <c r="H88" s="106">
        <f t="shared" si="0"/>
        <v>0</v>
      </c>
    </row>
    <row r="89" spans="1:8" s="9" customFormat="1" ht="12.75">
      <c r="A89" s="80"/>
      <c r="B89" s="113" t="s">
        <v>189</v>
      </c>
      <c r="C89" s="107" t="s">
        <v>190</v>
      </c>
      <c r="D89" s="77">
        <v>1</v>
      </c>
      <c r="E89" s="78" t="s">
        <v>15</v>
      </c>
      <c r="F89" s="132"/>
      <c r="G89" s="132"/>
      <c r="H89" s="106">
        <f t="shared" si="0"/>
        <v>0</v>
      </c>
    </row>
    <row r="90" spans="1:8" s="9" customFormat="1" ht="12.75">
      <c r="A90" s="80"/>
      <c r="B90" s="113" t="s">
        <v>191</v>
      </c>
      <c r="C90" s="107" t="s">
        <v>202</v>
      </c>
      <c r="D90" s="77">
        <v>15</v>
      </c>
      <c r="E90" s="78" t="s">
        <v>13</v>
      </c>
      <c r="F90" s="132"/>
      <c r="G90" s="132"/>
      <c r="H90" s="106">
        <f t="shared" si="0"/>
        <v>0</v>
      </c>
    </row>
    <row r="91" spans="1:8" s="9" customFormat="1" ht="12.75">
      <c r="A91" s="80"/>
      <c r="B91" s="113" t="s">
        <v>192</v>
      </c>
      <c r="C91" s="107" t="s">
        <v>193</v>
      </c>
      <c r="D91" s="77">
        <v>8</v>
      </c>
      <c r="E91" s="78" t="s">
        <v>15</v>
      </c>
      <c r="F91" s="132"/>
      <c r="G91" s="132"/>
      <c r="H91" s="106">
        <f t="shared" si="0"/>
        <v>0</v>
      </c>
    </row>
    <row r="92" spans="1:8" s="9" customFormat="1" ht="12.75">
      <c r="A92" s="80"/>
      <c r="B92" s="113" t="s">
        <v>194</v>
      </c>
      <c r="C92" s="107" t="s">
        <v>282</v>
      </c>
      <c r="D92" s="77" t="s">
        <v>12</v>
      </c>
      <c r="E92" s="78"/>
      <c r="F92" s="108"/>
      <c r="G92" s="108"/>
      <c r="H92" s="109" t="s">
        <v>12</v>
      </c>
    </row>
    <row r="93" spans="1:8" s="9" customFormat="1" ht="12.75">
      <c r="A93" s="80"/>
      <c r="B93" s="81" t="s">
        <v>195</v>
      </c>
      <c r="C93" s="107" t="s">
        <v>196</v>
      </c>
      <c r="D93" s="77">
        <v>1</v>
      </c>
      <c r="E93" s="78" t="s">
        <v>15</v>
      </c>
      <c r="F93" s="132"/>
      <c r="G93" s="132"/>
      <c r="H93" s="109">
        <f>SUM(F93:G93)*D93</f>
        <v>0</v>
      </c>
    </row>
    <row r="94" spans="1:8" s="9" customFormat="1" ht="12.75">
      <c r="A94" s="80"/>
      <c r="B94" s="81" t="s">
        <v>197</v>
      </c>
      <c r="C94" s="107" t="s">
        <v>198</v>
      </c>
      <c r="D94" s="77">
        <v>1</v>
      </c>
      <c r="E94" s="78" t="s">
        <v>156</v>
      </c>
      <c r="F94" s="132"/>
      <c r="G94" s="132"/>
      <c r="H94" s="109">
        <f>SUM(F94:G94)*D94</f>
        <v>0</v>
      </c>
    </row>
    <row r="95" spans="1:8" s="9" customFormat="1" ht="12.75">
      <c r="A95" s="80"/>
      <c r="B95" s="81" t="s">
        <v>199</v>
      </c>
      <c r="C95" s="107" t="s">
        <v>200</v>
      </c>
      <c r="D95" s="68">
        <v>4</v>
      </c>
      <c r="E95" s="78" t="s">
        <v>15</v>
      </c>
      <c r="F95" s="108" t="s">
        <v>101</v>
      </c>
      <c r="G95" s="132"/>
      <c r="H95" s="109">
        <f>SUM(F95:G95)*D95</f>
        <v>0</v>
      </c>
    </row>
    <row r="96" spans="1:8" s="9" customFormat="1" ht="12.75">
      <c r="A96" s="80"/>
      <c r="B96" s="111">
        <v>3</v>
      </c>
      <c r="C96" s="112" t="s">
        <v>201</v>
      </c>
      <c r="D96" s="67"/>
      <c r="E96" s="66"/>
      <c r="F96" s="92"/>
      <c r="G96" s="92"/>
      <c r="H96" s="124"/>
    </row>
    <row r="97" spans="1:8" s="9" customFormat="1" ht="12.75">
      <c r="A97" s="74"/>
      <c r="B97" s="81" t="s">
        <v>2</v>
      </c>
      <c r="C97" s="107" t="s">
        <v>279</v>
      </c>
      <c r="D97" s="77">
        <v>21</v>
      </c>
      <c r="E97" s="78" t="s">
        <v>134</v>
      </c>
      <c r="F97" s="132"/>
      <c r="G97" s="132"/>
      <c r="H97" s="109">
        <f>SUM(F97:G97)*D97</f>
        <v>0</v>
      </c>
    </row>
    <row r="98" spans="1:8" s="9" customFormat="1" ht="12.75">
      <c r="A98" s="74"/>
      <c r="B98" s="81" t="s">
        <v>3</v>
      </c>
      <c r="C98" s="107" t="s">
        <v>202</v>
      </c>
      <c r="D98" s="77">
        <v>6</v>
      </c>
      <c r="E98" s="78" t="s">
        <v>13</v>
      </c>
      <c r="F98" s="132"/>
      <c r="G98" s="132"/>
      <c r="H98" s="109">
        <f>SUM(F98:G98)*D98</f>
        <v>0</v>
      </c>
    </row>
    <row r="99" spans="1:8" s="9" customFormat="1" ht="12.75">
      <c r="A99" s="74"/>
      <c r="B99" s="81" t="s">
        <v>107</v>
      </c>
      <c r="C99" s="107" t="s">
        <v>203</v>
      </c>
      <c r="D99" s="77">
        <v>2</v>
      </c>
      <c r="E99" s="78" t="s">
        <v>15</v>
      </c>
      <c r="F99" s="132"/>
      <c r="G99" s="132"/>
      <c r="H99" s="109">
        <f>SUM(F99:G99)*D99</f>
        <v>0</v>
      </c>
    </row>
    <row r="100" spans="1:8" s="9" customFormat="1" ht="12.75">
      <c r="A100" s="80"/>
      <c r="B100" s="81" t="s">
        <v>108</v>
      </c>
      <c r="C100" s="107" t="s">
        <v>204</v>
      </c>
      <c r="D100" s="68">
        <v>1</v>
      </c>
      <c r="E100" s="69" t="s">
        <v>15</v>
      </c>
      <c r="F100" s="96"/>
      <c r="G100" s="96"/>
      <c r="H100" s="109">
        <f>SUM(F100:G100)*D100</f>
        <v>0</v>
      </c>
    </row>
    <row r="101" spans="1:8" s="9" customFormat="1" ht="12.75">
      <c r="A101" s="80"/>
      <c r="B101" s="81" t="s">
        <v>109</v>
      </c>
      <c r="C101" s="107" t="s">
        <v>205</v>
      </c>
      <c r="D101" s="111">
        <v>1</v>
      </c>
      <c r="E101" s="66" t="s">
        <v>15</v>
      </c>
      <c r="F101" s="132"/>
      <c r="G101" s="132"/>
      <c r="H101" s="109">
        <f>SUM(F101:G101)*D101</f>
        <v>0</v>
      </c>
    </row>
    <row r="102" spans="1:8" s="9" customFormat="1" ht="12.75">
      <c r="A102" s="80"/>
      <c r="B102" s="111">
        <v>4</v>
      </c>
      <c r="C102" s="107" t="s">
        <v>206</v>
      </c>
      <c r="D102" s="68"/>
      <c r="E102" s="78"/>
      <c r="F102" s="108"/>
      <c r="G102" s="108"/>
      <c r="H102" s="109"/>
    </row>
    <row r="103" spans="1:8" s="9" customFormat="1" ht="12.75">
      <c r="A103" s="80"/>
      <c r="B103" s="111" t="s">
        <v>30</v>
      </c>
      <c r="C103" s="107" t="s">
        <v>280</v>
      </c>
      <c r="D103" s="77">
        <v>90</v>
      </c>
      <c r="E103" s="78" t="s">
        <v>134</v>
      </c>
      <c r="F103" s="132"/>
      <c r="G103" s="132"/>
      <c r="H103" s="109">
        <f>SUM(F103:G103)*D103</f>
        <v>0</v>
      </c>
    </row>
    <row r="104" spans="1:8" s="9" customFormat="1" ht="12.75">
      <c r="A104" s="80"/>
      <c r="B104" s="111" t="s">
        <v>31</v>
      </c>
      <c r="C104" s="107" t="s">
        <v>207</v>
      </c>
      <c r="D104" s="77">
        <v>1</v>
      </c>
      <c r="E104" s="66" t="s">
        <v>15</v>
      </c>
      <c r="F104" s="108" t="s">
        <v>101</v>
      </c>
      <c r="G104" s="132"/>
      <c r="H104" s="109">
        <f>SUM(F104:G104)*D104</f>
        <v>0</v>
      </c>
    </row>
    <row r="105" spans="1:8" s="9" customFormat="1" ht="12.75">
      <c r="A105" s="80"/>
      <c r="B105" s="111" t="s">
        <v>34</v>
      </c>
      <c r="C105" s="107" t="s">
        <v>202</v>
      </c>
      <c r="D105" s="77">
        <v>12</v>
      </c>
      <c r="E105" s="78" t="s">
        <v>13</v>
      </c>
      <c r="F105" s="132"/>
      <c r="G105" s="132"/>
      <c r="H105" s="109">
        <f>SUM(F105:G105)*D105</f>
        <v>0</v>
      </c>
    </row>
    <row r="106" spans="1:8" s="9" customFormat="1" ht="12.75">
      <c r="A106" s="80"/>
      <c r="B106" s="111" t="s">
        <v>35</v>
      </c>
      <c r="C106" s="107" t="s">
        <v>193</v>
      </c>
      <c r="D106" s="77">
        <v>10</v>
      </c>
      <c r="E106" s="78" t="s">
        <v>15</v>
      </c>
      <c r="F106" s="132"/>
      <c r="G106" s="132"/>
      <c r="H106" s="109">
        <f>SUM(F106:G106)*D106</f>
        <v>0</v>
      </c>
    </row>
    <row r="107" spans="1:8" s="9" customFormat="1" ht="12.75">
      <c r="A107" s="80"/>
      <c r="B107" s="111" t="s">
        <v>36</v>
      </c>
      <c r="C107" s="107" t="s">
        <v>282</v>
      </c>
      <c r="D107" s="77" t="s">
        <v>12</v>
      </c>
      <c r="E107" s="78"/>
      <c r="F107" s="108"/>
      <c r="G107" s="108"/>
      <c r="H107" s="109" t="s">
        <v>12</v>
      </c>
    </row>
    <row r="108" spans="1:8" s="9" customFormat="1" ht="12.75">
      <c r="A108" s="80"/>
      <c r="B108" s="81" t="s">
        <v>208</v>
      </c>
      <c r="C108" s="107" t="s">
        <v>209</v>
      </c>
      <c r="D108" s="77">
        <v>5</v>
      </c>
      <c r="E108" s="78" t="s">
        <v>156</v>
      </c>
      <c r="F108" s="132"/>
      <c r="G108" s="132"/>
      <c r="H108" s="109">
        <f>SUM(F108:G108)*D108</f>
        <v>0</v>
      </c>
    </row>
    <row r="109" spans="1:8" s="9" customFormat="1" ht="12.75">
      <c r="A109" s="80"/>
      <c r="B109" s="104" t="s">
        <v>39</v>
      </c>
      <c r="C109" s="103" t="s">
        <v>210</v>
      </c>
      <c r="D109" s="118">
        <v>2</v>
      </c>
      <c r="E109" s="102" t="s">
        <v>15</v>
      </c>
      <c r="F109" s="131"/>
      <c r="G109" s="131"/>
      <c r="H109" s="106">
        <f>SUM(F109:G109)*D109</f>
        <v>0</v>
      </c>
    </row>
    <row r="110" spans="1:8" s="9" customFormat="1" ht="25.5">
      <c r="A110" s="80"/>
      <c r="B110" s="104" t="s">
        <v>40</v>
      </c>
      <c r="C110" s="103" t="s">
        <v>283</v>
      </c>
      <c r="D110" s="116">
        <v>2</v>
      </c>
      <c r="E110" s="102" t="s">
        <v>15</v>
      </c>
      <c r="F110" s="131"/>
      <c r="G110" s="131"/>
      <c r="H110" s="106">
        <f>SUM(F110:G110)*D110</f>
        <v>0</v>
      </c>
    </row>
    <row r="111" spans="1:8" s="9" customFormat="1" ht="25.5">
      <c r="A111" s="80"/>
      <c r="B111" s="104" t="s">
        <v>211</v>
      </c>
      <c r="C111" s="103" t="s">
        <v>284</v>
      </c>
      <c r="D111" s="116">
        <v>1</v>
      </c>
      <c r="E111" s="102" t="s">
        <v>15</v>
      </c>
      <c r="F111" s="131"/>
      <c r="G111" s="131"/>
      <c r="H111" s="106">
        <f>SUM(F111:G111)*D111</f>
        <v>0</v>
      </c>
    </row>
    <row r="112" spans="1:8" s="9" customFormat="1" ht="12.75">
      <c r="A112" s="80"/>
      <c r="B112" s="104" t="s">
        <v>212</v>
      </c>
      <c r="C112" s="107" t="s">
        <v>159</v>
      </c>
      <c r="D112" s="68">
        <v>5</v>
      </c>
      <c r="E112" s="69" t="s">
        <v>15</v>
      </c>
      <c r="F112" s="96"/>
      <c r="G112" s="96"/>
      <c r="H112" s="106">
        <f>SUM(F112:G112)*D112</f>
        <v>0</v>
      </c>
    </row>
    <row r="113" spans="1:8" s="9" customFormat="1" ht="12.75">
      <c r="A113" s="80"/>
      <c r="B113" s="111">
        <v>5</v>
      </c>
      <c r="C113" s="107" t="s">
        <v>213</v>
      </c>
      <c r="D113" s="77"/>
      <c r="E113" s="78"/>
      <c r="F113" s="108"/>
      <c r="G113" s="108"/>
      <c r="H113" s="109"/>
    </row>
    <row r="114" spans="1:8" s="9" customFormat="1" ht="12.75">
      <c r="A114" s="80"/>
      <c r="B114" s="104" t="s">
        <v>32</v>
      </c>
      <c r="C114" s="110" t="s">
        <v>214</v>
      </c>
      <c r="D114" s="116">
        <v>1</v>
      </c>
      <c r="E114" s="102" t="s">
        <v>15</v>
      </c>
      <c r="F114" s="131"/>
      <c r="G114" s="131"/>
      <c r="H114" s="106">
        <f aca="true" t="shared" si="1" ref="H114:H120">SUM(F114:G114)*D114</f>
        <v>0</v>
      </c>
    </row>
    <row r="115" spans="1:8" s="9" customFormat="1" ht="12.75">
      <c r="A115" s="80"/>
      <c r="B115" s="104" t="s">
        <v>33</v>
      </c>
      <c r="C115" s="107" t="s">
        <v>285</v>
      </c>
      <c r="D115" s="77">
        <v>24</v>
      </c>
      <c r="E115" s="78" t="s">
        <v>13</v>
      </c>
      <c r="F115" s="108" t="s">
        <v>101</v>
      </c>
      <c r="G115" s="132"/>
      <c r="H115" s="109">
        <f t="shared" si="1"/>
        <v>0</v>
      </c>
    </row>
    <row r="116" spans="1:8" s="9" customFormat="1" ht="12.75">
      <c r="A116" s="80"/>
      <c r="B116" s="104" t="s">
        <v>215</v>
      </c>
      <c r="C116" s="107" t="s">
        <v>216</v>
      </c>
      <c r="D116" s="77">
        <v>18</v>
      </c>
      <c r="E116" s="78" t="s">
        <v>15</v>
      </c>
      <c r="F116" s="108" t="s">
        <v>101</v>
      </c>
      <c r="G116" s="132"/>
      <c r="H116" s="109">
        <f t="shared" si="1"/>
        <v>0</v>
      </c>
    </row>
    <row r="117" spans="1:8" s="9" customFormat="1" ht="12.75">
      <c r="A117" s="80"/>
      <c r="B117" s="104" t="s">
        <v>217</v>
      </c>
      <c r="C117" s="107" t="s">
        <v>218</v>
      </c>
      <c r="D117" s="77">
        <v>10</v>
      </c>
      <c r="E117" s="78" t="s">
        <v>15</v>
      </c>
      <c r="F117" s="132"/>
      <c r="G117" s="132"/>
      <c r="H117" s="109">
        <f t="shared" si="1"/>
        <v>0</v>
      </c>
    </row>
    <row r="118" spans="1:8" s="9" customFormat="1" ht="12.75">
      <c r="A118" s="80"/>
      <c r="B118" s="104" t="s">
        <v>219</v>
      </c>
      <c r="C118" s="107" t="s">
        <v>220</v>
      </c>
      <c r="D118" s="77">
        <v>1</v>
      </c>
      <c r="E118" s="78" t="s">
        <v>128</v>
      </c>
      <c r="F118" s="132"/>
      <c r="G118" s="132"/>
      <c r="H118" s="109">
        <f t="shared" si="1"/>
        <v>0</v>
      </c>
    </row>
    <row r="119" spans="1:8" s="9" customFormat="1" ht="12.75">
      <c r="A119" s="80"/>
      <c r="B119" s="104" t="s">
        <v>221</v>
      </c>
      <c r="C119" s="107" t="s">
        <v>222</v>
      </c>
      <c r="D119" s="77">
        <v>15</v>
      </c>
      <c r="E119" s="78" t="s">
        <v>13</v>
      </c>
      <c r="F119" s="132"/>
      <c r="G119" s="132"/>
      <c r="H119" s="109">
        <f t="shared" si="1"/>
        <v>0</v>
      </c>
    </row>
    <row r="120" spans="1:8" s="9" customFormat="1" ht="12.75">
      <c r="A120" s="80"/>
      <c r="B120" s="104" t="s">
        <v>223</v>
      </c>
      <c r="C120" s="107" t="s">
        <v>224</v>
      </c>
      <c r="D120" s="77">
        <v>25</v>
      </c>
      <c r="E120" s="78" t="s">
        <v>13</v>
      </c>
      <c r="F120" s="132"/>
      <c r="G120" s="132"/>
      <c r="H120" s="109">
        <f t="shared" si="1"/>
        <v>0</v>
      </c>
    </row>
    <row r="121" spans="1:8" s="9" customFormat="1" ht="12.75">
      <c r="A121" s="80"/>
      <c r="B121" s="111">
        <v>6</v>
      </c>
      <c r="C121" s="107" t="s">
        <v>225</v>
      </c>
      <c r="D121" s="77"/>
      <c r="E121" s="78"/>
      <c r="F121" s="108"/>
      <c r="G121" s="108"/>
      <c r="H121" s="109"/>
    </row>
    <row r="122" spans="1:8" s="9" customFormat="1" ht="12.75">
      <c r="A122" s="74"/>
      <c r="B122" s="113" t="s">
        <v>70</v>
      </c>
      <c r="C122" s="107" t="s">
        <v>279</v>
      </c>
      <c r="D122" s="77">
        <v>50</v>
      </c>
      <c r="E122" s="78" t="s">
        <v>13</v>
      </c>
      <c r="F122" s="132"/>
      <c r="G122" s="132"/>
      <c r="H122" s="109">
        <f>SUM(F122:G122)*D122</f>
        <v>0</v>
      </c>
    </row>
    <row r="123" spans="1:8" s="9" customFormat="1" ht="12.75">
      <c r="A123" s="80"/>
      <c r="B123" s="113" t="s">
        <v>72</v>
      </c>
      <c r="C123" s="107" t="s">
        <v>226</v>
      </c>
      <c r="D123" s="77">
        <v>3</v>
      </c>
      <c r="E123" s="78" t="s">
        <v>13</v>
      </c>
      <c r="F123" s="108" t="s">
        <v>101</v>
      </c>
      <c r="G123" s="132"/>
      <c r="H123" s="109">
        <f>SUM(F123:G123)*D123</f>
        <v>0</v>
      </c>
    </row>
    <row r="124" spans="1:8" s="9" customFormat="1" ht="12.75">
      <c r="A124" s="80"/>
      <c r="B124" s="113" t="s">
        <v>81</v>
      </c>
      <c r="C124" s="107" t="s">
        <v>227</v>
      </c>
      <c r="D124" s="68">
        <v>2</v>
      </c>
      <c r="E124" s="69" t="s">
        <v>15</v>
      </c>
      <c r="F124" s="96"/>
      <c r="G124" s="96"/>
      <c r="H124" s="109">
        <f>SUM(F124:G124)*D124</f>
        <v>0</v>
      </c>
    </row>
    <row r="125" spans="1:8" s="9" customFormat="1" ht="12.75">
      <c r="A125" s="80"/>
      <c r="B125" s="113" t="s">
        <v>84</v>
      </c>
      <c r="C125" s="107" t="s">
        <v>228</v>
      </c>
      <c r="D125" s="77">
        <v>1</v>
      </c>
      <c r="E125" s="78" t="s">
        <v>15</v>
      </c>
      <c r="F125" s="132"/>
      <c r="G125" s="132"/>
      <c r="H125" s="109">
        <f>SUM(F125:G125)*D125</f>
        <v>0</v>
      </c>
    </row>
    <row r="126" spans="1:8" s="9" customFormat="1" ht="12.75">
      <c r="A126" s="80"/>
      <c r="B126" s="113" t="s">
        <v>229</v>
      </c>
      <c r="C126" s="107" t="s">
        <v>230</v>
      </c>
      <c r="D126" s="77">
        <v>1</v>
      </c>
      <c r="E126" s="78" t="s">
        <v>15</v>
      </c>
      <c r="F126" s="132"/>
      <c r="G126" s="132"/>
      <c r="H126" s="109">
        <f>SUM(F126:G126)*D126</f>
        <v>0</v>
      </c>
    </row>
    <row r="127" spans="1:8" s="9" customFormat="1" ht="12.75">
      <c r="A127" s="80"/>
      <c r="B127" s="81"/>
      <c r="C127" s="59" t="s">
        <v>231</v>
      </c>
      <c r="D127" s="68"/>
      <c r="E127" s="78"/>
      <c r="F127" s="82">
        <f>SUMPRODUCT(F53:F126,D53:D126)</f>
        <v>0</v>
      </c>
      <c r="G127" s="82">
        <f>SUMPRODUCT(G53:G126,D53:D126)</f>
        <v>0</v>
      </c>
      <c r="H127" s="83">
        <f>SUM(H53:H126)</f>
        <v>0</v>
      </c>
    </row>
    <row r="128" spans="1:8" s="9" customFormat="1" ht="12.75">
      <c r="A128" s="74"/>
      <c r="B128" s="78" t="s">
        <v>110</v>
      </c>
      <c r="C128" s="76" t="s">
        <v>232</v>
      </c>
      <c r="D128" s="77"/>
      <c r="E128" s="78"/>
      <c r="F128" s="91"/>
      <c r="G128" s="90"/>
      <c r="H128" s="79"/>
    </row>
    <row r="129" spans="1:8" s="9" customFormat="1" ht="12.75">
      <c r="A129" s="74"/>
      <c r="B129" s="111">
        <v>1</v>
      </c>
      <c r="C129" s="101" t="s">
        <v>233</v>
      </c>
      <c r="D129" s="77"/>
      <c r="E129" s="78"/>
      <c r="F129" s="90"/>
      <c r="G129" s="90"/>
      <c r="H129" s="79"/>
    </row>
    <row r="130" spans="1:8" s="9" customFormat="1" ht="12.75">
      <c r="A130" s="74"/>
      <c r="B130" s="111" t="s">
        <v>0</v>
      </c>
      <c r="C130" s="107" t="s">
        <v>280</v>
      </c>
      <c r="D130" s="77">
        <v>430</v>
      </c>
      <c r="E130" s="78" t="s">
        <v>134</v>
      </c>
      <c r="F130" s="132"/>
      <c r="G130" s="132"/>
      <c r="H130" s="109">
        <f>SUM(F130:G130)*D130</f>
        <v>0</v>
      </c>
    </row>
    <row r="131" spans="1:8" s="9" customFormat="1" ht="12.75">
      <c r="A131" s="74"/>
      <c r="B131" s="111" t="s">
        <v>21</v>
      </c>
      <c r="C131" s="107" t="s">
        <v>279</v>
      </c>
      <c r="D131" s="77">
        <v>60</v>
      </c>
      <c r="E131" s="78" t="s">
        <v>13</v>
      </c>
      <c r="F131" s="132"/>
      <c r="G131" s="132"/>
      <c r="H131" s="109">
        <f>SUM(F131:G131)*D131</f>
        <v>0</v>
      </c>
    </row>
    <row r="132" spans="1:8" s="9" customFormat="1" ht="12.75">
      <c r="A132" s="74"/>
      <c r="B132" s="111" t="s">
        <v>22</v>
      </c>
      <c r="C132" s="107" t="s">
        <v>234</v>
      </c>
      <c r="D132" s="111"/>
      <c r="E132" s="78"/>
      <c r="F132" s="108"/>
      <c r="G132" s="108"/>
      <c r="H132" s="109"/>
    </row>
    <row r="133" spans="1:8" s="9" customFormat="1" ht="12.75">
      <c r="A133" s="74"/>
      <c r="B133" s="111" t="s">
        <v>235</v>
      </c>
      <c r="C133" s="112" t="s">
        <v>139</v>
      </c>
      <c r="D133" s="67">
        <v>3</v>
      </c>
      <c r="E133" s="66" t="s">
        <v>15</v>
      </c>
      <c r="F133" s="108" t="s">
        <v>101</v>
      </c>
      <c r="G133" s="132"/>
      <c r="H133" s="109">
        <f aca="true" t="shared" si="2" ref="H133:H158">SUM(F133:G133)*D133</f>
        <v>0</v>
      </c>
    </row>
    <row r="134" spans="1:8" s="9" customFormat="1" ht="12.75">
      <c r="A134" s="74"/>
      <c r="B134" s="111" t="s">
        <v>236</v>
      </c>
      <c r="C134" s="112" t="s">
        <v>141</v>
      </c>
      <c r="D134" s="67">
        <v>4</v>
      </c>
      <c r="E134" s="66" t="s">
        <v>15</v>
      </c>
      <c r="F134" s="108" t="s">
        <v>101</v>
      </c>
      <c r="G134" s="132"/>
      <c r="H134" s="109">
        <f t="shared" si="2"/>
        <v>0</v>
      </c>
    </row>
    <row r="135" spans="1:8" s="9" customFormat="1" ht="12.75">
      <c r="A135" s="74"/>
      <c r="B135" s="111" t="s">
        <v>237</v>
      </c>
      <c r="C135" s="112" t="s">
        <v>143</v>
      </c>
      <c r="D135" s="111">
        <v>2</v>
      </c>
      <c r="E135" s="66" t="s">
        <v>15</v>
      </c>
      <c r="F135" s="108" t="s">
        <v>101</v>
      </c>
      <c r="G135" s="132"/>
      <c r="H135" s="109">
        <f t="shared" si="2"/>
        <v>0</v>
      </c>
    </row>
    <row r="136" spans="1:8" s="9" customFormat="1" ht="12.75">
      <c r="A136" s="74"/>
      <c r="B136" s="111" t="s">
        <v>238</v>
      </c>
      <c r="C136" s="112" t="s">
        <v>239</v>
      </c>
      <c r="D136" s="111">
        <v>3</v>
      </c>
      <c r="E136" s="66" t="s">
        <v>15</v>
      </c>
      <c r="F136" s="132"/>
      <c r="G136" s="132"/>
      <c r="H136" s="109">
        <f t="shared" si="2"/>
        <v>0</v>
      </c>
    </row>
    <row r="137" spans="1:8" s="9" customFormat="1" ht="12.75">
      <c r="A137" s="74"/>
      <c r="B137" s="104" t="s">
        <v>23</v>
      </c>
      <c r="C137" s="107" t="s">
        <v>240</v>
      </c>
      <c r="D137" s="77">
        <v>110</v>
      </c>
      <c r="E137" s="78" t="s">
        <v>13</v>
      </c>
      <c r="F137" s="132"/>
      <c r="G137" s="132"/>
      <c r="H137" s="109">
        <f t="shared" si="2"/>
        <v>0</v>
      </c>
    </row>
    <row r="138" spans="1:8" s="9" customFormat="1" ht="12.75">
      <c r="A138" s="74"/>
      <c r="B138" s="104" t="s">
        <v>24</v>
      </c>
      <c r="C138" s="107" t="s">
        <v>241</v>
      </c>
      <c r="D138" s="77">
        <v>7</v>
      </c>
      <c r="E138" s="78" t="s">
        <v>15</v>
      </c>
      <c r="F138" s="132"/>
      <c r="G138" s="132"/>
      <c r="H138" s="109">
        <f t="shared" si="2"/>
        <v>0</v>
      </c>
    </row>
    <row r="139" spans="1:8" s="9" customFormat="1" ht="12.75">
      <c r="A139" s="74"/>
      <c r="B139" s="104" t="s">
        <v>25</v>
      </c>
      <c r="C139" s="107" t="s">
        <v>242</v>
      </c>
      <c r="D139" s="68">
        <v>12</v>
      </c>
      <c r="E139" s="78" t="s">
        <v>13</v>
      </c>
      <c r="F139" s="132"/>
      <c r="G139" s="132"/>
      <c r="H139" s="109">
        <f t="shared" si="2"/>
        <v>0</v>
      </c>
    </row>
    <row r="140" spans="1:8" s="9" customFormat="1" ht="12.75">
      <c r="A140" s="74"/>
      <c r="B140" s="104" t="s">
        <v>26</v>
      </c>
      <c r="C140" s="107" t="s">
        <v>243</v>
      </c>
      <c r="D140" s="68">
        <v>2</v>
      </c>
      <c r="E140" s="78" t="s">
        <v>15</v>
      </c>
      <c r="F140" s="132"/>
      <c r="G140" s="132"/>
      <c r="H140" s="109">
        <f t="shared" si="2"/>
        <v>0</v>
      </c>
    </row>
    <row r="141" spans="1:8" s="9" customFormat="1" ht="12.75">
      <c r="A141" s="74"/>
      <c r="B141" s="104" t="s">
        <v>27</v>
      </c>
      <c r="C141" s="107" t="s">
        <v>244</v>
      </c>
      <c r="D141" s="77">
        <v>6</v>
      </c>
      <c r="E141" s="78" t="s">
        <v>15</v>
      </c>
      <c r="F141" s="132"/>
      <c r="G141" s="132"/>
      <c r="H141" s="109">
        <f t="shared" si="2"/>
        <v>0</v>
      </c>
    </row>
    <row r="142" spans="1:8" s="9" customFormat="1" ht="12.75">
      <c r="A142" s="80"/>
      <c r="B142" s="104" t="s">
        <v>112</v>
      </c>
      <c r="C142" s="107" t="s">
        <v>245</v>
      </c>
      <c r="D142" s="77">
        <v>1</v>
      </c>
      <c r="E142" s="78" t="s">
        <v>246</v>
      </c>
      <c r="F142" s="132"/>
      <c r="G142" s="132"/>
      <c r="H142" s="109">
        <f t="shared" si="2"/>
        <v>0</v>
      </c>
    </row>
    <row r="143" spans="1:8" s="9" customFormat="1" ht="12.75">
      <c r="A143" s="80"/>
      <c r="B143" s="104" t="s">
        <v>113</v>
      </c>
      <c r="C143" s="107" t="s">
        <v>247</v>
      </c>
      <c r="D143" s="77">
        <v>45</v>
      </c>
      <c r="E143" s="78" t="s">
        <v>13</v>
      </c>
      <c r="F143" s="132"/>
      <c r="G143" s="132"/>
      <c r="H143" s="109">
        <f t="shared" si="2"/>
        <v>0</v>
      </c>
    </row>
    <row r="144" spans="1:8" s="9" customFormat="1" ht="25.5">
      <c r="A144" s="80"/>
      <c r="B144" s="104" t="s">
        <v>114</v>
      </c>
      <c r="C144" s="103" t="s">
        <v>286</v>
      </c>
      <c r="D144" s="118">
        <v>1</v>
      </c>
      <c r="E144" s="119" t="s">
        <v>15</v>
      </c>
      <c r="F144" s="136"/>
      <c r="G144" s="136"/>
      <c r="H144" s="106">
        <f t="shared" si="2"/>
        <v>0</v>
      </c>
    </row>
    <row r="145" spans="1:8" s="9" customFormat="1" ht="12.75">
      <c r="A145" s="80"/>
      <c r="B145" s="104" t="s">
        <v>115</v>
      </c>
      <c r="C145" s="103" t="s">
        <v>287</v>
      </c>
      <c r="D145" s="116">
        <v>4</v>
      </c>
      <c r="E145" s="102" t="s">
        <v>15</v>
      </c>
      <c r="F145" s="136"/>
      <c r="G145" s="136"/>
      <c r="H145" s="106">
        <f t="shared" si="2"/>
        <v>0</v>
      </c>
    </row>
    <row r="146" spans="1:8" s="9" customFormat="1" ht="12.75">
      <c r="A146" s="80"/>
      <c r="B146" s="104" t="s">
        <v>116</v>
      </c>
      <c r="C146" s="103" t="s">
        <v>288</v>
      </c>
      <c r="D146" s="118">
        <v>9</v>
      </c>
      <c r="E146" s="102" t="s">
        <v>15</v>
      </c>
      <c r="F146" s="105" t="s">
        <v>101</v>
      </c>
      <c r="G146" s="136"/>
      <c r="H146" s="106">
        <f t="shared" si="2"/>
        <v>0</v>
      </c>
    </row>
    <row r="147" spans="1:8" s="9" customFormat="1" ht="12.75">
      <c r="A147" s="80"/>
      <c r="B147" s="104" t="s">
        <v>117</v>
      </c>
      <c r="C147" s="107" t="s">
        <v>289</v>
      </c>
      <c r="D147" s="68">
        <v>3</v>
      </c>
      <c r="E147" s="78" t="s">
        <v>15</v>
      </c>
      <c r="F147" s="108" t="s">
        <v>101</v>
      </c>
      <c r="G147" s="132"/>
      <c r="H147" s="106">
        <f t="shared" si="2"/>
        <v>0</v>
      </c>
    </row>
    <row r="148" spans="1:8" s="9" customFormat="1" ht="12.75">
      <c r="A148" s="80"/>
      <c r="B148" s="104" t="s">
        <v>118</v>
      </c>
      <c r="C148" s="107" t="s">
        <v>290</v>
      </c>
      <c r="D148" s="68">
        <v>2</v>
      </c>
      <c r="E148" s="78" t="s">
        <v>15</v>
      </c>
      <c r="F148" s="108" t="s">
        <v>101</v>
      </c>
      <c r="G148" s="132"/>
      <c r="H148" s="106">
        <f t="shared" si="2"/>
        <v>0</v>
      </c>
    </row>
    <row r="149" spans="1:8" s="9" customFormat="1" ht="12.75">
      <c r="A149" s="80"/>
      <c r="B149" s="104" t="s">
        <v>119</v>
      </c>
      <c r="C149" s="107" t="s">
        <v>291</v>
      </c>
      <c r="D149" s="68">
        <v>5</v>
      </c>
      <c r="E149" s="78" t="s">
        <v>15</v>
      </c>
      <c r="F149" s="108" t="s">
        <v>101</v>
      </c>
      <c r="G149" s="132"/>
      <c r="H149" s="106">
        <f t="shared" si="2"/>
        <v>0</v>
      </c>
    </row>
    <row r="150" spans="1:8" s="9" customFormat="1" ht="12.75">
      <c r="A150" s="80"/>
      <c r="B150" s="104" t="s">
        <v>120</v>
      </c>
      <c r="C150" s="107" t="s">
        <v>292</v>
      </c>
      <c r="D150" s="77">
        <v>1</v>
      </c>
      <c r="E150" s="78" t="s">
        <v>15</v>
      </c>
      <c r="F150" s="132"/>
      <c r="G150" s="132"/>
      <c r="H150" s="106">
        <f t="shared" si="2"/>
        <v>0</v>
      </c>
    </row>
    <row r="151" spans="1:8" s="9" customFormat="1" ht="12.75">
      <c r="A151" s="80"/>
      <c r="B151" s="104" t="s">
        <v>121</v>
      </c>
      <c r="C151" s="114" t="s">
        <v>248</v>
      </c>
      <c r="D151" s="68">
        <v>10</v>
      </c>
      <c r="E151" s="69" t="s">
        <v>15</v>
      </c>
      <c r="F151" s="96"/>
      <c r="G151" s="96"/>
      <c r="H151" s="106">
        <f t="shared" si="2"/>
        <v>0</v>
      </c>
    </row>
    <row r="152" spans="1:8" s="9" customFormat="1" ht="12.75">
      <c r="A152" s="80"/>
      <c r="B152" s="104" t="s">
        <v>122</v>
      </c>
      <c r="C152" s="110" t="s">
        <v>249</v>
      </c>
      <c r="D152" s="116">
        <v>4</v>
      </c>
      <c r="E152" s="102" t="s">
        <v>15</v>
      </c>
      <c r="F152" s="136"/>
      <c r="G152" s="136"/>
      <c r="H152" s="106">
        <f t="shared" si="2"/>
        <v>0</v>
      </c>
    </row>
    <row r="153" spans="1:8" s="9" customFormat="1" ht="12.75">
      <c r="A153" s="80"/>
      <c r="B153" s="104" t="s">
        <v>123</v>
      </c>
      <c r="C153" s="107" t="s">
        <v>250</v>
      </c>
      <c r="D153" s="68">
        <v>15</v>
      </c>
      <c r="E153" s="69" t="s">
        <v>15</v>
      </c>
      <c r="F153" s="96"/>
      <c r="G153" s="96"/>
      <c r="H153" s="106">
        <f t="shared" si="2"/>
        <v>0</v>
      </c>
    </row>
    <row r="154" spans="1:8" s="9" customFormat="1" ht="12.75">
      <c r="A154" s="80"/>
      <c r="B154" s="104" t="s">
        <v>251</v>
      </c>
      <c r="C154" s="107" t="s">
        <v>252</v>
      </c>
      <c r="D154" s="68">
        <v>5</v>
      </c>
      <c r="E154" s="78" t="s">
        <v>15</v>
      </c>
      <c r="F154" s="132"/>
      <c r="G154" s="96"/>
      <c r="H154" s="106">
        <f t="shared" si="2"/>
        <v>0</v>
      </c>
    </row>
    <row r="155" spans="1:8" s="9" customFormat="1" ht="12.75">
      <c r="A155" s="80"/>
      <c r="B155" s="104" t="s">
        <v>253</v>
      </c>
      <c r="C155" s="114" t="s">
        <v>254</v>
      </c>
      <c r="D155" s="68">
        <v>1</v>
      </c>
      <c r="E155" s="69" t="s">
        <v>15</v>
      </c>
      <c r="F155" s="117" t="s">
        <v>101</v>
      </c>
      <c r="G155" s="96"/>
      <c r="H155" s="106">
        <f t="shared" si="2"/>
        <v>0</v>
      </c>
    </row>
    <row r="156" spans="1:8" s="9" customFormat="1" ht="12.75">
      <c r="A156" s="80"/>
      <c r="B156" s="104" t="s">
        <v>255</v>
      </c>
      <c r="C156" s="103" t="s">
        <v>293</v>
      </c>
      <c r="D156" s="68">
        <v>2</v>
      </c>
      <c r="E156" s="69" t="s">
        <v>15</v>
      </c>
      <c r="F156" s="96"/>
      <c r="G156" s="96"/>
      <c r="H156" s="106">
        <f t="shared" si="2"/>
        <v>0</v>
      </c>
    </row>
    <row r="157" spans="1:8" s="9" customFormat="1" ht="12.75">
      <c r="A157" s="80"/>
      <c r="B157" s="104" t="s">
        <v>256</v>
      </c>
      <c r="C157" s="103" t="s">
        <v>257</v>
      </c>
      <c r="D157" s="68">
        <v>1</v>
      </c>
      <c r="E157" s="69" t="s">
        <v>15</v>
      </c>
      <c r="F157" s="96"/>
      <c r="G157" s="96"/>
      <c r="H157" s="106">
        <f t="shared" si="2"/>
        <v>0</v>
      </c>
    </row>
    <row r="158" spans="1:8" s="9" customFormat="1" ht="12.75">
      <c r="A158" s="80"/>
      <c r="B158" s="104" t="s">
        <v>258</v>
      </c>
      <c r="C158" s="107" t="s">
        <v>259</v>
      </c>
      <c r="D158" s="68">
        <v>1</v>
      </c>
      <c r="E158" s="78" t="s">
        <v>15</v>
      </c>
      <c r="F158" s="108" t="s">
        <v>101</v>
      </c>
      <c r="G158" s="132"/>
      <c r="H158" s="106">
        <f t="shared" si="2"/>
        <v>0</v>
      </c>
    </row>
    <row r="159" spans="1:8" s="9" customFormat="1" ht="12.75">
      <c r="A159" s="80"/>
      <c r="B159" s="81"/>
      <c r="C159" s="59" t="s">
        <v>260</v>
      </c>
      <c r="D159" s="68"/>
      <c r="E159" s="69"/>
      <c r="F159" s="84">
        <f>SUMPRODUCT(F133:F158,D133:D158)</f>
        <v>0</v>
      </c>
      <c r="G159" s="84">
        <f>SUMPRODUCT(G130:G158,D130:D158)</f>
        <v>0</v>
      </c>
      <c r="H159" s="83">
        <f>SUM(H130:H158)</f>
        <v>0</v>
      </c>
    </row>
    <row r="160" spans="1:8" s="9" customFormat="1" ht="12.75">
      <c r="A160" s="70"/>
      <c r="B160" s="85" t="s">
        <v>126</v>
      </c>
      <c r="C160" s="59" t="s">
        <v>127</v>
      </c>
      <c r="D160" s="67"/>
      <c r="E160" s="66"/>
      <c r="F160" s="92"/>
      <c r="G160" s="92"/>
      <c r="H160" s="71"/>
    </row>
    <row r="161" spans="1:8" s="9" customFormat="1" ht="12.75">
      <c r="A161" s="80"/>
      <c r="B161" s="111">
        <v>1</v>
      </c>
      <c r="C161" s="112" t="s">
        <v>261</v>
      </c>
      <c r="D161" s="67"/>
      <c r="E161" s="66"/>
      <c r="F161" s="92"/>
      <c r="G161" s="92"/>
      <c r="H161" s="124"/>
    </row>
    <row r="162" spans="1:8" s="9" customFormat="1" ht="12.75">
      <c r="A162" s="80"/>
      <c r="B162" s="81" t="s">
        <v>0</v>
      </c>
      <c r="C162" s="107" t="s">
        <v>242</v>
      </c>
      <c r="D162" s="68">
        <v>30</v>
      </c>
      <c r="E162" s="78" t="s">
        <v>13</v>
      </c>
      <c r="F162" s="132"/>
      <c r="G162" s="132"/>
      <c r="H162" s="109">
        <f>SUM(F162:G162)*D162</f>
        <v>0</v>
      </c>
    </row>
    <row r="163" spans="1:8" s="9" customFormat="1" ht="12.75">
      <c r="A163" s="80"/>
      <c r="B163" s="113" t="s">
        <v>21</v>
      </c>
      <c r="C163" s="107" t="s">
        <v>243</v>
      </c>
      <c r="D163" s="68">
        <v>2</v>
      </c>
      <c r="E163" s="78" t="s">
        <v>15</v>
      </c>
      <c r="F163" s="132"/>
      <c r="G163" s="132"/>
      <c r="H163" s="109">
        <f>SUM(F163:G163)*D163</f>
        <v>0</v>
      </c>
    </row>
    <row r="164" spans="1:8" s="9" customFormat="1" ht="25.5">
      <c r="A164" s="125"/>
      <c r="B164" s="113" t="s">
        <v>22</v>
      </c>
      <c r="C164" s="126" t="s">
        <v>262</v>
      </c>
      <c r="D164" s="118">
        <v>1</v>
      </c>
      <c r="E164" s="127" t="s">
        <v>15</v>
      </c>
      <c r="F164" s="97"/>
      <c r="G164" s="97"/>
      <c r="H164" s="128">
        <f>SUM(F164:G164)*D164</f>
        <v>0</v>
      </c>
    </row>
    <row r="165" spans="1:8" s="9" customFormat="1" ht="12.75">
      <c r="A165" s="80"/>
      <c r="B165" s="113" t="s">
        <v>23</v>
      </c>
      <c r="C165" s="107" t="s">
        <v>226</v>
      </c>
      <c r="D165" s="77">
        <v>3</v>
      </c>
      <c r="E165" s="78" t="s">
        <v>13</v>
      </c>
      <c r="F165" s="108" t="s">
        <v>101</v>
      </c>
      <c r="G165" s="132"/>
      <c r="H165" s="109">
        <f>SUM(F165:G165)*D165</f>
        <v>0</v>
      </c>
    </row>
    <row r="166" spans="1:8" s="9" customFormat="1" ht="12.75">
      <c r="A166" s="80"/>
      <c r="B166" s="113" t="s">
        <v>24</v>
      </c>
      <c r="C166" s="107" t="s">
        <v>250</v>
      </c>
      <c r="D166" s="68">
        <v>2</v>
      </c>
      <c r="E166" s="69" t="s">
        <v>15</v>
      </c>
      <c r="F166" s="96"/>
      <c r="G166" s="96"/>
      <c r="H166" s="109">
        <f>SUM(F166:G166)*D166</f>
        <v>0</v>
      </c>
    </row>
    <row r="167" spans="1:8" s="9" customFormat="1" ht="12.75">
      <c r="A167" s="80"/>
      <c r="B167" s="113" t="s">
        <v>25</v>
      </c>
      <c r="C167" s="112" t="s">
        <v>263</v>
      </c>
      <c r="D167" s="67"/>
      <c r="E167" s="66"/>
      <c r="F167" s="92"/>
      <c r="G167" s="92"/>
      <c r="H167" s="129"/>
    </row>
    <row r="168" spans="1:8" s="9" customFormat="1" ht="12.75">
      <c r="A168" s="80"/>
      <c r="B168" s="81" t="s">
        <v>111</v>
      </c>
      <c r="C168" s="112" t="s">
        <v>264</v>
      </c>
      <c r="D168" s="67">
        <v>25</v>
      </c>
      <c r="E168" s="66" t="s">
        <v>13</v>
      </c>
      <c r="F168" s="135"/>
      <c r="G168" s="135"/>
      <c r="H168" s="130">
        <f>SUM(F168,G168)*D168</f>
        <v>0</v>
      </c>
    </row>
    <row r="169" spans="1:8" s="9" customFormat="1" ht="12.75">
      <c r="A169" s="80"/>
      <c r="B169" s="111">
        <v>2</v>
      </c>
      <c r="C169" s="112" t="s">
        <v>265</v>
      </c>
      <c r="D169" s="67"/>
      <c r="E169" s="66"/>
      <c r="F169" s="92"/>
      <c r="G169" s="92"/>
      <c r="H169" s="124"/>
    </row>
    <row r="170" spans="1:8" s="9" customFormat="1" ht="12.75">
      <c r="A170" s="80"/>
      <c r="B170" s="81" t="s">
        <v>1</v>
      </c>
      <c r="C170" s="107" t="s">
        <v>266</v>
      </c>
      <c r="D170" s="77">
        <v>60</v>
      </c>
      <c r="E170" s="78" t="s">
        <v>13</v>
      </c>
      <c r="F170" s="132"/>
      <c r="G170" s="132"/>
      <c r="H170" s="109">
        <f>SUM(F170:G170)*D170</f>
        <v>0</v>
      </c>
    </row>
    <row r="171" spans="1:8" s="9" customFormat="1" ht="12.75">
      <c r="A171" s="80"/>
      <c r="B171" s="81" t="s">
        <v>18</v>
      </c>
      <c r="C171" s="107" t="s">
        <v>243</v>
      </c>
      <c r="D171" s="68">
        <v>1</v>
      </c>
      <c r="E171" s="78" t="s">
        <v>15</v>
      </c>
      <c r="F171" s="132"/>
      <c r="G171" s="132"/>
      <c r="H171" s="109">
        <f>SUM(F171:G171)*D171</f>
        <v>0</v>
      </c>
    </row>
    <row r="172" spans="1:8" s="9" customFormat="1" ht="12.75">
      <c r="A172" s="80"/>
      <c r="B172" s="81" t="s">
        <v>19</v>
      </c>
      <c r="C172" s="107" t="s">
        <v>267</v>
      </c>
      <c r="D172" s="68">
        <v>1</v>
      </c>
      <c r="E172" s="102" t="s">
        <v>15</v>
      </c>
      <c r="F172" s="108" t="s">
        <v>101</v>
      </c>
      <c r="G172" s="132"/>
      <c r="H172" s="109">
        <f>SUM(F172:G172)*D172</f>
        <v>0</v>
      </c>
    </row>
    <row r="173" spans="1:8" s="9" customFormat="1" ht="12.75">
      <c r="A173" s="80"/>
      <c r="B173" s="81" t="s">
        <v>20</v>
      </c>
      <c r="C173" s="107" t="s">
        <v>268</v>
      </c>
      <c r="D173" s="68">
        <v>10</v>
      </c>
      <c r="E173" s="78" t="s">
        <v>13</v>
      </c>
      <c r="F173" s="132"/>
      <c r="G173" s="132"/>
      <c r="H173" s="109">
        <f>SUM(F173:G173)*D173</f>
        <v>0</v>
      </c>
    </row>
    <row r="174" spans="1:8" s="9" customFormat="1" ht="12.75">
      <c r="A174" s="70"/>
      <c r="B174" s="86"/>
      <c r="C174" s="59" t="s">
        <v>269</v>
      </c>
      <c r="D174" s="67"/>
      <c r="E174" s="66"/>
      <c r="F174" s="84">
        <f>SUMPRODUCT(F162:F173,D162:D173)</f>
        <v>0</v>
      </c>
      <c r="G174" s="84">
        <f>SUMPRODUCT(G162:G173,D162:D173)</f>
        <v>0</v>
      </c>
      <c r="H174" s="60">
        <f>SUM(H162:H173)</f>
        <v>0</v>
      </c>
    </row>
    <row r="175" spans="1:8" s="9" customFormat="1" ht="12.75">
      <c r="A175" s="27"/>
      <c r="B175" s="72"/>
      <c r="C175" s="17" t="s">
        <v>44</v>
      </c>
      <c r="D175" s="68"/>
      <c r="E175" s="69"/>
      <c r="F175" s="58"/>
      <c r="G175" s="58"/>
      <c r="H175" s="73"/>
    </row>
    <row r="176" spans="1:8" s="9" customFormat="1" ht="12.75">
      <c r="A176" s="27"/>
      <c r="B176" s="72"/>
      <c r="C176" s="17" t="s">
        <v>45</v>
      </c>
      <c r="D176" s="68"/>
      <c r="E176" s="69"/>
      <c r="F176" s="58"/>
      <c r="G176" s="58"/>
      <c r="H176" s="73"/>
    </row>
    <row r="177" spans="1:8" s="9" customFormat="1" ht="25.5">
      <c r="A177" s="28"/>
      <c r="B177" s="29"/>
      <c r="C177" s="61" t="s">
        <v>296</v>
      </c>
      <c r="D177" s="30"/>
      <c r="E177" s="31"/>
      <c r="F177" s="30"/>
      <c r="G177" s="30"/>
      <c r="H177" s="32"/>
    </row>
    <row r="178" spans="1:8" s="9" customFormat="1" ht="63.75">
      <c r="A178" s="28"/>
      <c r="B178" s="29"/>
      <c r="C178" s="15" t="s">
        <v>294</v>
      </c>
      <c r="D178" s="30"/>
      <c r="E178" s="31"/>
      <c r="F178" s="30"/>
      <c r="G178" s="30"/>
      <c r="H178" s="32"/>
    </row>
    <row r="179" spans="1:8" s="9" customFormat="1" ht="38.25">
      <c r="A179" s="28"/>
      <c r="B179" s="29"/>
      <c r="C179" s="18" t="s">
        <v>270</v>
      </c>
      <c r="D179" s="30"/>
      <c r="E179" s="31"/>
      <c r="F179" s="30"/>
      <c r="G179" s="30"/>
      <c r="H179" s="32"/>
    </row>
    <row r="180" spans="1:8" s="9" customFormat="1" ht="25.5">
      <c r="A180" s="28"/>
      <c r="B180" s="29"/>
      <c r="C180" s="17" t="s">
        <v>271</v>
      </c>
      <c r="D180" s="30"/>
      <c r="E180" s="31"/>
      <c r="F180" s="30"/>
      <c r="G180" s="30"/>
      <c r="H180" s="32"/>
    </row>
    <row r="181" spans="1:8" s="9" customFormat="1" ht="38.25">
      <c r="A181" s="28"/>
      <c r="B181" s="29"/>
      <c r="C181" s="17" t="s">
        <v>272</v>
      </c>
      <c r="D181" s="30"/>
      <c r="E181" s="31"/>
      <c r="F181" s="30"/>
      <c r="G181" s="30"/>
      <c r="H181" s="32"/>
    </row>
    <row r="182" spans="1:8" s="9" customFormat="1" ht="89.25">
      <c r="A182" s="28"/>
      <c r="B182" s="29"/>
      <c r="C182" s="17" t="s">
        <v>273</v>
      </c>
      <c r="D182" s="30"/>
      <c r="E182" s="31"/>
      <c r="F182" s="30"/>
      <c r="G182" s="30"/>
      <c r="H182" s="32"/>
    </row>
    <row r="183" spans="1:8" s="9" customFormat="1" ht="25.5">
      <c r="A183" s="28"/>
      <c r="B183" s="29"/>
      <c r="C183" s="19" t="s">
        <v>274</v>
      </c>
      <c r="D183" s="30"/>
      <c r="E183" s="31"/>
      <c r="F183" s="30"/>
      <c r="G183" s="30"/>
      <c r="H183" s="32"/>
    </row>
    <row r="184" spans="1:8" s="9" customFormat="1" ht="89.25">
      <c r="A184" s="28"/>
      <c r="B184" s="29"/>
      <c r="C184" s="17" t="s">
        <v>275</v>
      </c>
      <c r="D184" s="30"/>
      <c r="E184" s="31"/>
      <c r="F184" s="30"/>
      <c r="G184" s="30"/>
      <c r="H184" s="32"/>
    </row>
    <row r="185" spans="1:8" s="9" customFormat="1" ht="25.5">
      <c r="A185" s="28"/>
      <c r="B185" s="29"/>
      <c r="C185" s="61" t="s">
        <v>276</v>
      </c>
      <c r="D185" s="30"/>
      <c r="E185" s="31"/>
      <c r="F185" s="30"/>
      <c r="G185" s="30"/>
      <c r="H185" s="32"/>
    </row>
    <row r="186" spans="1:8" s="9" customFormat="1" ht="51">
      <c r="A186" s="28"/>
      <c r="B186" s="29"/>
      <c r="C186" s="17" t="s">
        <v>297</v>
      </c>
      <c r="D186" s="30"/>
      <c r="E186" s="31"/>
      <c r="F186" s="30"/>
      <c r="G186" s="30"/>
      <c r="H186" s="32"/>
    </row>
    <row r="187" spans="1:8" s="9" customFormat="1" ht="40.5" customHeight="1">
      <c r="A187" s="28"/>
      <c r="B187" s="29"/>
      <c r="C187" s="17" t="s">
        <v>298</v>
      </c>
      <c r="D187" s="30"/>
      <c r="E187" s="31"/>
      <c r="F187" s="30"/>
      <c r="G187" s="30"/>
      <c r="H187" s="32"/>
    </row>
    <row r="188" spans="1:8" s="9" customFormat="1" ht="41.25" customHeight="1">
      <c r="A188" s="28"/>
      <c r="B188" s="29"/>
      <c r="C188" s="93" t="s">
        <v>299</v>
      </c>
      <c r="D188" s="30"/>
      <c r="E188" s="31"/>
      <c r="F188" s="30"/>
      <c r="G188" s="30"/>
      <c r="H188" s="32"/>
    </row>
    <row r="189" spans="1:8" s="9" customFormat="1" ht="12.75">
      <c r="A189" s="28"/>
      <c r="B189" s="29"/>
      <c r="C189" s="17" t="s">
        <v>46</v>
      </c>
      <c r="D189" s="30"/>
      <c r="E189" s="31"/>
      <c r="F189" s="30"/>
      <c r="G189" s="30"/>
      <c r="H189" s="32"/>
    </row>
    <row r="190" spans="1:8" s="9" customFormat="1" ht="25.5">
      <c r="A190" s="28"/>
      <c r="B190" s="29"/>
      <c r="C190" s="17" t="s">
        <v>47</v>
      </c>
      <c r="D190" s="30"/>
      <c r="E190" s="31"/>
      <c r="F190" s="30"/>
      <c r="G190" s="30"/>
      <c r="H190" s="32"/>
    </row>
    <row r="191" spans="1:8" s="9" customFormat="1" ht="12.75">
      <c r="A191" s="28"/>
      <c r="B191" s="29"/>
      <c r="C191" s="17" t="s">
        <v>48</v>
      </c>
      <c r="D191" s="30"/>
      <c r="E191" s="31"/>
      <c r="F191" s="30"/>
      <c r="G191" s="30"/>
      <c r="H191" s="32"/>
    </row>
    <row r="192" spans="1:8" s="9" customFormat="1" ht="38.25">
      <c r="A192" s="28"/>
      <c r="B192" s="29"/>
      <c r="C192" s="17" t="s">
        <v>49</v>
      </c>
      <c r="D192" s="30"/>
      <c r="E192" s="31"/>
      <c r="F192" s="30"/>
      <c r="G192" s="30"/>
      <c r="H192" s="32"/>
    </row>
    <row r="193" spans="1:8" s="9" customFormat="1" ht="25.5">
      <c r="A193" s="28"/>
      <c r="B193" s="29"/>
      <c r="C193" s="17" t="s">
        <v>50</v>
      </c>
      <c r="D193" s="30"/>
      <c r="E193" s="31"/>
      <c r="F193" s="30"/>
      <c r="G193" s="30"/>
      <c r="H193" s="32"/>
    </row>
    <row r="194" spans="1:8" s="9" customFormat="1" ht="12.75">
      <c r="A194" s="28"/>
      <c r="B194" s="29"/>
      <c r="C194" s="17"/>
      <c r="D194" s="30"/>
      <c r="E194" s="31"/>
      <c r="F194" s="30"/>
      <c r="G194" s="30"/>
      <c r="H194" s="32"/>
    </row>
    <row r="195" spans="1:8" s="9" customFormat="1" ht="12.75">
      <c r="A195" s="28"/>
      <c r="B195" s="29"/>
      <c r="C195" s="17"/>
      <c r="D195" s="30"/>
      <c r="E195" s="31"/>
      <c r="F195" s="30"/>
      <c r="G195" s="30"/>
      <c r="H195" s="32"/>
    </row>
    <row r="196" spans="1:8" s="9" customFormat="1" ht="12.75">
      <c r="A196" s="28"/>
      <c r="B196" s="29"/>
      <c r="C196" s="17"/>
      <c r="D196" s="30"/>
      <c r="E196" s="31"/>
      <c r="F196" s="30"/>
      <c r="G196" s="30"/>
      <c r="H196" s="32"/>
    </row>
    <row r="197" spans="1:8" s="9" customFormat="1" ht="12.75">
      <c r="A197" s="28"/>
      <c r="B197" s="29"/>
      <c r="C197" s="17"/>
      <c r="D197" s="30"/>
      <c r="E197" s="31"/>
      <c r="F197" s="30"/>
      <c r="G197" s="30"/>
      <c r="H197" s="32"/>
    </row>
    <row r="198" spans="1:8" s="9" customFormat="1" ht="12.75">
      <c r="A198" s="28"/>
      <c r="B198" s="29"/>
      <c r="C198" s="17"/>
      <c r="D198" s="30"/>
      <c r="E198" s="31"/>
      <c r="F198" s="30"/>
      <c r="G198" s="30"/>
      <c r="H198" s="32"/>
    </row>
    <row r="199" spans="1:8" s="9" customFormat="1" ht="12.75">
      <c r="A199" s="28"/>
      <c r="B199" s="29"/>
      <c r="C199" s="17"/>
      <c r="D199" s="30"/>
      <c r="E199" s="31"/>
      <c r="F199" s="30"/>
      <c r="G199" s="30"/>
      <c r="H199" s="32"/>
    </row>
    <row r="200" spans="1:8" s="9" customFormat="1" ht="12.75">
      <c r="A200" s="28"/>
      <c r="B200" s="29"/>
      <c r="C200" s="17"/>
      <c r="D200" s="30"/>
      <c r="E200" s="31"/>
      <c r="F200" s="30"/>
      <c r="G200" s="30"/>
      <c r="H200" s="32"/>
    </row>
    <row r="201" spans="1:8" s="9" customFormat="1" ht="12.75">
      <c r="A201" s="28"/>
      <c r="B201" s="29"/>
      <c r="C201" s="17"/>
      <c r="D201" s="30"/>
      <c r="E201" s="31"/>
      <c r="F201" s="30"/>
      <c r="G201" s="30"/>
      <c r="H201" s="32"/>
    </row>
    <row r="202" spans="1:8" s="9" customFormat="1" ht="12.75">
      <c r="A202" s="28"/>
      <c r="B202" s="29"/>
      <c r="C202" s="17"/>
      <c r="D202" s="30"/>
      <c r="E202" s="31"/>
      <c r="F202" s="30"/>
      <c r="G202" s="30"/>
      <c r="H202" s="32"/>
    </row>
    <row r="203" spans="1:8" s="9" customFormat="1" ht="12.75">
      <c r="A203" s="28"/>
      <c r="B203" s="29"/>
      <c r="C203" s="17"/>
      <c r="D203" s="30"/>
      <c r="E203" s="31"/>
      <c r="F203" s="30"/>
      <c r="G203" s="30"/>
      <c r="H203" s="32"/>
    </row>
    <row r="204" spans="1:8" s="9" customFormat="1" ht="12.75">
      <c r="A204" s="62"/>
      <c r="B204" s="21"/>
      <c r="C204" s="22" t="s">
        <v>41</v>
      </c>
      <c r="D204" s="63"/>
      <c r="E204" s="64"/>
      <c r="F204" s="65">
        <f>SUM(F174,F159,F127,F50)</f>
        <v>0</v>
      </c>
      <c r="G204" s="65">
        <f>SUM(G174,G159,G127,G50)</f>
        <v>0</v>
      </c>
      <c r="H204" s="65">
        <f>SUM(H174,H159,H127,H50)</f>
        <v>0</v>
      </c>
    </row>
    <row r="205" spans="1:8" s="9" customFormat="1" ht="12.75">
      <c r="A205" s="2"/>
      <c r="B205" s="6"/>
      <c r="D205" s="3"/>
      <c r="E205" s="4"/>
      <c r="F205" s="3"/>
      <c r="G205" s="3"/>
      <c r="H205" s="7"/>
    </row>
    <row r="206" spans="1:8" s="9" customFormat="1" ht="12.75">
      <c r="A206" s="2"/>
      <c r="B206" s="6"/>
      <c r="C206" s="2"/>
      <c r="D206" s="3"/>
      <c r="E206" s="4"/>
      <c r="F206" s="3"/>
      <c r="G206" s="3"/>
      <c r="H206" s="7"/>
    </row>
    <row r="207" spans="1:8" s="9" customFormat="1" ht="12.75">
      <c r="A207" s="2"/>
      <c r="B207" s="6"/>
      <c r="C207" s="2"/>
      <c r="D207" s="3"/>
      <c r="E207" s="4"/>
      <c r="F207" s="3"/>
      <c r="G207" s="3"/>
      <c r="H207" s="7"/>
    </row>
    <row r="208" spans="1:8" s="16" customFormat="1" ht="12.75">
      <c r="A208" s="2"/>
      <c r="B208" s="6"/>
      <c r="C208" s="2"/>
      <c r="D208" s="3"/>
      <c r="E208" s="4"/>
      <c r="F208" s="3"/>
      <c r="G208" s="3"/>
      <c r="H208" s="7"/>
    </row>
    <row r="230" spans="1:8" s="20" customFormat="1" ht="12.75">
      <c r="A230" s="2"/>
      <c r="B230" s="6"/>
      <c r="C230" s="2"/>
      <c r="D230" s="3"/>
      <c r="E230" s="4"/>
      <c r="F230" s="3"/>
      <c r="G230" s="3"/>
      <c r="H230" s="7"/>
    </row>
  </sheetData>
  <sheetProtection password="C174" sheet="1"/>
  <mergeCells count="20">
    <mergeCell ref="H31:H37"/>
    <mergeCell ref="A10:A11"/>
    <mergeCell ref="B10:B11"/>
    <mergeCell ref="A1:H1"/>
    <mergeCell ref="A3:H3"/>
    <mergeCell ref="A8:H8"/>
    <mergeCell ref="A4:H4"/>
    <mergeCell ref="B31:B37"/>
    <mergeCell ref="D31:D37"/>
    <mergeCell ref="E31:E37"/>
    <mergeCell ref="F31:F37"/>
    <mergeCell ref="G31:G37"/>
    <mergeCell ref="A5:H5"/>
    <mergeCell ref="A6:H6"/>
    <mergeCell ref="A7:H7"/>
    <mergeCell ref="E10:E11"/>
    <mergeCell ref="C10:C11"/>
    <mergeCell ref="D10:D11"/>
    <mergeCell ref="H10:H11"/>
    <mergeCell ref="F10:G10"/>
  </mergeCells>
  <printOptions horizontalCentered="1"/>
  <pageMargins left="0.5511811023622047" right="0.4330708661417323" top="1.22" bottom="0.56" header="0.32" footer="0.26"/>
  <pageSetup horizontalDpi="600" verticalDpi="600" orientation="landscape" paperSize="9" scale="89" r:id="rId2"/>
  <headerFooter alignWithMargins="0">
    <oddHeader>&amp;L&amp;"MS Sans Serif,Negrito"&amp;12&amp;G
&amp;"Arial,Normal"&amp;9UNIDADE DE INFRA-ESTRUTURA
Gerência de Engenharia&amp;R&amp;"MS Sans Serif,Negrito"&amp;8FOLHA &amp;P/&amp;N
AGÊNCIA/ÓRGÃO    Nº PLANILHA
[PAB PM MARQUES DE SOUZA]</oddHeader>
    <oddFooter>&amp;L&amp;8ÁREA:  GENGE       EXEC.: Sperotto/Luis Rosa       CONF.:                                     AUTORIZ.:                                      FORNECEDOR:                      
           &amp;R&amp;8DATA: &amp;D
&amp;6&amp;Z&amp;F</oddFooter>
  </headerFooter>
  <rowBreaks count="5" manualBreakCount="5">
    <brk id="63" max="255" man="1"/>
    <brk id="96" max="7" man="1"/>
    <brk id="130" max="255" man="1"/>
    <brk id="165" max="255" man="1"/>
    <brk id="183" max="7"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b20444</cp:lastModifiedBy>
  <cp:lastPrinted>2008-10-29T11:48:21Z</cp:lastPrinted>
  <dcterms:created xsi:type="dcterms:W3CDTF">2000-05-25T11:19:14Z</dcterms:created>
  <dcterms:modified xsi:type="dcterms:W3CDTF">2008-11-18T11:09:34Z</dcterms:modified>
  <cp:category/>
  <cp:version/>
  <cp:contentType/>
  <cp:contentStatus/>
</cp:coreProperties>
</file>