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65446" windowWidth="12120" windowHeight="9120" activeTab="0"/>
  </bookViews>
  <sheets>
    <sheet name="PAB PINTO BANDEIRA" sheetId="1" r:id="rId1"/>
  </sheets>
  <definedNames>
    <definedName name="_xlnm.Print_Area" localSheetId="0">'PAB PINTO BANDEIRA'!$A$1:$H$151</definedName>
    <definedName name="_xlnm.Print_Titles" localSheetId="0">'PAB PINTO BANDEIRA'!$8:$9</definedName>
  </definedNames>
  <calcPr fullCalcOnLoad="1"/>
</workbook>
</file>

<file path=xl/sharedStrings.xml><?xml version="1.0" encoding="utf-8"?>
<sst xmlns="http://schemas.openxmlformats.org/spreadsheetml/2006/main" count="288" uniqueCount="212">
  <si>
    <t>PLANILHA DE ORÇAMENTOS - COMPRA DE MATERIAIS E/OU SERVIÇOS</t>
  </si>
  <si>
    <t xml:space="preserve">  CC (      )    TP (      )    CP(      )   </t>
  </si>
  <si>
    <t>ITEM</t>
  </si>
  <si>
    <t>DESCRIÇÃO</t>
  </si>
  <si>
    <t>PREÇO UNITÁRIO</t>
  </si>
  <si>
    <t>PREÇO TOTAL</t>
  </si>
  <si>
    <t>MATERIAL</t>
  </si>
  <si>
    <t>MÃO DE OBRA</t>
  </si>
  <si>
    <t>2.1</t>
  </si>
  <si>
    <t>I</t>
  </si>
  <si>
    <t>OBRAS CIVIS</t>
  </si>
  <si>
    <t>1.0</t>
  </si>
  <si>
    <t>QUANT</t>
  </si>
  <si>
    <t>UNID</t>
  </si>
  <si>
    <t>un</t>
  </si>
  <si>
    <t>2.2</t>
  </si>
  <si>
    <t>m²</t>
  </si>
  <si>
    <t>x,xx</t>
  </si>
  <si>
    <t xml:space="preserve">un </t>
  </si>
  <si>
    <t>6.1</t>
  </si>
  <si>
    <t>DIVISÓRIAS</t>
  </si>
  <si>
    <t>PINTURA</t>
  </si>
  <si>
    <t>DIVERSOS</t>
  </si>
  <si>
    <t>PROGRAMAÇÃO VISUAL</t>
  </si>
  <si>
    <t>4. HORÁRIO PARA EXECUÇÃO/ENTREGA: Livre</t>
  </si>
  <si>
    <t>Vidro liso transparente 5mm</t>
  </si>
  <si>
    <t>1.1</t>
  </si>
  <si>
    <t>1.2</t>
  </si>
  <si>
    <t>4.1</t>
  </si>
  <si>
    <t>5.1</t>
  </si>
  <si>
    <t>5.2</t>
  </si>
  <si>
    <t>2.3</t>
  </si>
  <si>
    <t>2.4</t>
  </si>
  <si>
    <t>3.1</t>
  </si>
  <si>
    <t>5.3</t>
  </si>
  <si>
    <t>m</t>
  </si>
  <si>
    <t>Montagem de módulo de caixa</t>
  </si>
  <si>
    <t>SUBTOTAL OBRAS CIVIS</t>
  </si>
  <si>
    <t>II</t>
  </si>
  <si>
    <t xml:space="preserve"> </t>
  </si>
  <si>
    <t>2.5</t>
  </si>
  <si>
    <t>2.6</t>
  </si>
  <si>
    <t>2.7</t>
  </si>
  <si>
    <t>2.8</t>
  </si>
  <si>
    <t>kg</t>
  </si>
  <si>
    <t>III</t>
  </si>
  <si>
    <t>1.3</t>
  </si>
  <si>
    <t>1.4</t>
  </si>
  <si>
    <t>1.5</t>
  </si>
  <si>
    <t>1.6</t>
  </si>
  <si>
    <t>1.7</t>
  </si>
  <si>
    <t>1.8</t>
  </si>
  <si>
    <t>1.9</t>
  </si>
  <si>
    <t>1.10</t>
  </si>
  <si>
    <t>1.11</t>
  </si>
  <si>
    <t>1.12</t>
  </si>
  <si>
    <t>1.13</t>
  </si>
  <si>
    <t>1.14</t>
  </si>
  <si>
    <t>1.15</t>
  </si>
  <si>
    <t>1.16</t>
  </si>
  <si>
    <t>1.17</t>
  </si>
  <si>
    <t>1.18</t>
  </si>
  <si>
    <t>1.19</t>
  </si>
  <si>
    <t>1.20</t>
  </si>
  <si>
    <t>Tubos e acessórios em PVC rígido 3/4" fixados com abraçadeira tipo "U" a cada metro de canalização.</t>
  </si>
  <si>
    <t>6.2</t>
  </si>
  <si>
    <t>1. OBJETO:  OBRAS CIVIS/ INSTAL. ELÉTRICA/ AUTOM./ TELEF./ ALARME/  AR CONDICIONADO/PORTA DE SEGURANÇA  - PAB CENTER FÁBRICAS DE ARARANGUÁ - AG. CRICIÚMA.</t>
  </si>
  <si>
    <t>2. ENDEREÇO DE EXECUÇÃO/ENTREGA: Av. Sete de Setembro, 755 - salas 44 e 46 - Araranguá/SC</t>
  </si>
  <si>
    <t>3. PRAZO DE EXCUÇÃO/ENTREGA: 30 dias</t>
  </si>
  <si>
    <t>5. CONDIÇÕES DE PAGAMENTO:Após aceite do objeto contratado, efetuará o pagamento à contratada, no 4º dia útil da 2º semana subseqüente à entrega da nota fiscal/fatura correspondente.</t>
  </si>
  <si>
    <t>6. ANEXOS:Memoriais e Projetos</t>
  </si>
  <si>
    <t>OBRAS CIVIS/ INSTAL. ELÉTRICA/ AUTOM./ TELEF./ ALARME/  AR CONDICIONADO/PORTA DE SEGURANÇA  - PAB CENTER FÁBRICAS DE ARARANGUÁ - AG. CRICIÚMA.</t>
  </si>
  <si>
    <t>Retoques paredes e divisórias</t>
  </si>
  <si>
    <t>Caixilharia fixa de alumínio anodizado natural, perfil 3001, série 30, inclusive passa-objetos. Sala de auto atendimento.h=2,50m</t>
  </si>
  <si>
    <t>Porta de abrir em alumínio anodizado natural, interna 90x210 cm, com ferragem, fechadura tetra-chave, vidro liso transparente 5mm e requadro de 3x8 (emergência)</t>
  </si>
  <si>
    <t>Divisória tipo NAVAL, montantes e rodapés simples modulados 1,20 m, cega, painel/perfil cinza - MÁSCARA.</t>
  </si>
  <si>
    <t>Porta divisória NAVAL completa com ferragens - 80x210 cm - MÁSCARA</t>
  </si>
  <si>
    <t xml:space="preserve">Divisória NAVAL, montantes e rodapés simples -  cega - painel perfil cinza, altura 1,50 cm - RETAGUARDA. </t>
  </si>
  <si>
    <t>Porta divisória NAVAL - 60x150 cm com ferragens.</t>
  </si>
  <si>
    <t>Fornecer e instalar logomarca n°-D-4 - 1,60x0,45cm, conforme projeto.</t>
  </si>
  <si>
    <t>CASH</t>
  </si>
  <si>
    <t>Espelho metálico para colocação de cash.</t>
  </si>
  <si>
    <t>SERRALHERIA</t>
  </si>
  <si>
    <t>Porta para peça forte: dimensões de 90x210cm - grade de ferro 1'' com 2 travessas horizontais, grade revestida com chapa metálica pintada e porta com fechadura auxiliar tetra chave.</t>
  </si>
  <si>
    <t>Grade de ferro  - 1/2", pintada (tinta antiferruginosa e tinta esmalte), para colocação na peça cofre.</t>
  </si>
  <si>
    <t>Grade de alumínio tubular - 1/2''x1'' - anodizado natural. Fixado nos caixilhos da esquadria da sala de auto-atendimento.</t>
  </si>
  <si>
    <t>Limpeza final da obra</t>
  </si>
  <si>
    <t>6.3</t>
  </si>
  <si>
    <t>Fixação de equipamentos da sala de auto-atendimento com parafuso sextavado rosca soberba, bitola 1/2 x 115, bucha 16" e arruela: furo  ø 1/2 2C</t>
  </si>
  <si>
    <t>6.4</t>
  </si>
  <si>
    <t>Organização e montagem geral do leiaute: mobiliário, biombos, estantes metálicas, porta-cartazes, banners, relógio, quadros murais, vasos com folhagens, etc - conforme leiaute fornecido</t>
  </si>
  <si>
    <t>conj</t>
  </si>
  <si>
    <t>INFRA-ESTRUTURA PARA INSTALAÇÕES ELÉTRICAS, DE AUTOMAÇÃO, ALARME E ILUMINAÇÃO.</t>
  </si>
  <si>
    <t>FORNECIMENTO DE MATERIAIS E EXECUÇÃO DE PONTO PARA AUTOMAÇÃO, PONTO DE LUZ, ELÉTRICO, TELEFÔNICO, ALARME E SERVIÇOS TÉCNICOS.</t>
  </si>
  <si>
    <t xml:space="preserve">1.1 </t>
  </si>
  <si>
    <t xml:space="preserve"> Cabo unipolar flexível seção 2,5 mm2.</t>
  </si>
  <si>
    <t xml:space="preserve"> m</t>
  </si>
  <si>
    <t xml:space="preserve"> Cabo unipolar flexível seção 6 mm2.</t>
  </si>
  <si>
    <t xml:space="preserve"> Disjuntor monopolar de 15 a 50A (CD ESTAB).</t>
  </si>
  <si>
    <t xml:space="preserve"> Cabo unipolar flexível seção 4,0 mm2.</t>
  </si>
  <si>
    <t xml:space="preserve"> Disjuntor Bipolar de 32A ( CD ESTAB).</t>
  </si>
  <si>
    <t xml:space="preserve"> Disjuntor Bipolar de 40A (CD ESTAB.)</t>
  </si>
  <si>
    <t xml:space="preserve"> Eletroduto ferro diâmetro 25 mm.</t>
  </si>
  <si>
    <t xml:space="preserve"> Caixa de passagem condulete diam. 25 mm com tampa cega.</t>
  </si>
  <si>
    <t xml:space="preserve"> Centro de distribuição de uso aparente para 24 elementos (ATLANTA) </t>
  </si>
  <si>
    <t xml:space="preserve"> Cabo sinal (tipo UTP).</t>
  </si>
  <si>
    <t xml:space="preserve"> Conector curvo para box diam. 25 mm.</t>
  </si>
  <si>
    <t xml:space="preserve"> Conector para rede local  - RJ45 macho.</t>
  </si>
  <si>
    <t xml:space="preserve"> Caixa Pial 92106 ou Cemar CMS - 17M OP</t>
  </si>
  <si>
    <t xml:space="preserve"> Cabo de ligação (PATCH CORDON).</t>
  </si>
  <si>
    <t xml:space="preserve"> ("As built" ) </t>
  </si>
  <si>
    <t>m2</t>
  </si>
  <si>
    <t xml:space="preserve"> Canaleta metálica 73x25 tripla pintada c/ tampa de encaixe </t>
  </si>
  <si>
    <t xml:space="preserve">Suporte canaleta de alumínio com uma tomada 2P+T </t>
  </si>
  <si>
    <t xml:space="preserve"> Suporte de canaleta de alumínio com duas tomadas 2P+T</t>
  </si>
  <si>
    <t xml:space="preserve"> Suporte de canaleta de alumínio com uma tomada RJ45 fêmea</t>
  </si>
  <si>
    <t xml:space="preserve"> Suporte de canaleta de alumínio com uma tomada 4P e RJ11</t>
  </si>
  <si>
    <t>1.21</t>
  </si>
  <si>
    <t xml:space="preserve"> Suporte de canaleta de alumínio cego</t>
  </si>
  <si>
    <t>1.22</t>
  </si>
  <si>
    <t xml:space="preserve"> Curva Vertical 90º ABS Q&amp;T  </t>
  </si>
  <si>
    <t>1.23</t>
  </si>
  <si>
    <t xml:space="preserve"> Curva horizontal metálica p/ canaleta 73x25 tripla c/ tampa de encaixe </t>
  </si>
  <si>
    <t>1.24</t>
  </si>
  <si>
    <t xml:space="preserve"> Caixa 10x10 p/canaleta 73x25 tripla c/ tampa (pintada)</t>
  </si>
  <si>
    <t>1.25</t>
  </si>
  <si>
    <t>Plugue 2P+T</t>
  </si>
  <si>
    <t>1.26</t>
  </si>
  <si>
    <t xml:space="preserve"> Chave reversora 40A com 04 câmaras.</t>
  </si>
  <si>
    <t>1.27</t>
  </si>
  <si>
    <t xml:space="preserve"> Caixa p/ reversora </t>
  </si>
  <si>
    <t>1.28</t>
  </si>
  <si>
    <t>1.29</t>
  </si>
  <si>
    <t xml:space="preserve"> Cabo CCI 02 pares</t>
  </si>
  <si>
    <t>1.30</t>
  </si>
  <si>
    <t xml:space="preserve"> Bloco de inserção rápido Krone</t>
  </si>
  <si>
    <t>1.31</t>
  </si>
  <si>
    <t xml:space="preserve"> Bastidor para 2 bloco de inserção 2/10</t>
  </si>
  <si>
    <t>1.32</t>
  </si>
  <si>
    <t>DG CRT Nº 3 De Sobrepor</t>
  </si>
  <si>
    <t>1.33</t>
  </si>
  <si>
    <t>Sistema de aterramento ( 3 caixa de inspeção e 3 haste)</t>
  </si>
  <si>
    <t xml:space="preserve"> un</t>
  </si>
  <si>
    <t>1.34</t>
  </si>
  <si>
    <t xml:space="preserve"> Luminária para iluminação de emergência, transparente com os dizeres "SAÍDA DE EMERGÊNCIA"</t>
  </si>
  <si>
    <t>1.35</t>
  </si>
  <si>
    <t xml:space="preserve"> Luminária tipo MR 500 -2x32W completa  com aletas branca </t>
  </si>
  <si>
    <t>1.36</t>
  </si>
  <si>
    <t xml:space="preserve"> Caixa para alarme 600x480x170mm </t>
  </si>
  <si>
    <t>1.37</t>
  </si>
  <si>
    <t xml:space="preserve"> Luminária para iluminação de emergência com unidade autônoma 2 faroletes.</t>
  </si>
  <si>
    <t>1.38</t>
  </si>
  <si>
    <t xml:space="preserve"> Luminária para iluminação de emergência, transparente ou  com os dizeres "SAÍDA".</t>
  </si>
  <si>
    <t xml:space="preserve"> 1.39</t>
  </si>
  <si>
    <t>Arame Galvanizado nº 16</t>
  </si>
  <si>
    <t xml:space="preserve"> kg</t>
  </si>
  <si>
    <t xml:space="preserve"> 1.40</t>
  </si>
  <si>
    <t>Caixa de saída condulete diam. 25 mm com tampa e com:</t>
  </si>
  <si>
    <t>1.40.1</t>
  </si>
  <si>
    <t xml:space="preserve">   - Interruptor simples</t>
  </si>
  <si>
    <t>1.40.2</t>
  </si>
  <si>
    <t xml:space="preserve">   - Interruptor duplo</t>
  </si>
  <si>
    <t>1.41</t>
  </si>
  <si>
    <t>Acessório tipo flange p/conexão CD/Eletrocalha/terminal/etc.</t>
  </si>
  <si>
    <t xml:space="preserve"> 1.42</t>
  </si>
  <si>
    <t>Canaleta de piso RD</t>
  </si>
  <si>
    <t>1.43</t>
  </si>
  <si>
    <t>Luminária redonda de embutir  compacta 26W</t>
  </si>
  <si>
    <t>SUBTOTAL INSTALAÇÕES ELÉTRICAS, DE AUTOMAÇÃO, ALARME E ILUMINAÇÃO.</t>
  </si>
  <si>
    <t>AR CONDICIONADO e PGDM</t>
  </si>
  <si>
    <t>EQUIPAMENTOS NOVOS</t>
  </si>
  <si>
    <r>
      <t xml:space="preserve">Condicionador de ar tipo Mini Split System, 24.000 Btu/h, ciclo reverso, evaporador tipo </t>
    </r>
    <r>
      <rPr>
        <b/>
        <sz val="10"/>
        <rFont val="MS Sans Serif"/>
        <family val="2"/>
      </rPr>
      <t>Piso-Teto</t>
    </r>
    <r>
      <rPr>
        <sz val="10"/>
        <rFont val="MS Sans Serif"/>
        <family val="2"/>
      </rPr>
      <t xml:space="preserve"> condensador com descarga axial horizontal.</t>
    </r>
    <r>
      <rPr>
        <b/>
        <sz val="10"/>
        <rFont val="MS Sans Serif"/>
        <family val="2"/>
      </rPr>
      <t>Ref.: Modelo Space Carrier</t>
    </r>
  </si>
  <si>
    <r>
      <t xml:space="preserve">Porta detectora de metais tipo ECLUSA PIVOTANTE BI-DIRECIONAL sem passa- objetos integrado com detecção central, interfone, tetra-chave cfe memorial em anexo. </t>
    </r>
    <r>
      <rPr>
        <b/>
        <sz val="10"/>
        <rFont val="MS Sans Serif"/>
        <family val="2"/>
      </rPr>
      <t>Ref.: modelo "B" Mini Access IECO</t>
    </r>
  </si>
  <si>
    <t>SUBTOTAL EQUIPAMENTOS NOVOS</t>
  </si>
  <si>
    <t>MATERIAIS E SERVIÇOS</t>
  </si>
  <si>
    <t>Tubo e acessórios 1/4'' em cobre FLEXÍVEL  c/espessura de parede de 0.79 mm.</t>
  </si>
  <si>
    <t>Tubo e acessórios 5/8'' em cobre FLEXÍVEL  c/espessura de parede de 0.79 mm.</t>
  </si>
  <si>
    <t>Isolamento térmico para linhas de gás em espuma elastomérica Ref.: Armaflex/Polipex.</t>
  </si>
  <si>
    <t>Cabo multipolar em cobre flexível, bitola conforme NBR5410, 750V 70°C isolamento em PVC.</t>
  </si>
  <si>
    <r>
      <t xml:space="preserve">Suporte para </t>
    </r>
    <r>
      <rPr>
        <b/>
        <sz val="10"/>
        <rFont val="MS Sans Serif"/>
        <family val="2"/>
      </rPr>
      <t>condensador</t>
    </r>
    <r>
      <rPr>
        <sz val="10"/>
        <rFont val="MS Sans Serif"/>
        <family val="2"/>
      </rPr>
      <t xml:space="preserve"> tipo mão-francesa fabricado industrialmente devidamente tratado contra corrosão e pintura de acabamento com calços antivibração</t>
    </r>
  </si>
  <si>
    <r>
      <t xml:space="preserve">Suporte para </t>
    </r>
    <r>
      <rPr>
        <b/>
        <sz val="10"/>
        <rFont val="MS Sans Serif"/>
        <family val="2"/>
      </rPr>
      <t xml:space="preserve">evaporador </t>
    </r>
    <r>
      <rPr>
        <sz val="10"/>
        <rFont val="MS Sans Serif"/>
        <family val="2"/>
      </rPr>
      <t>tipo mão-francesa fabricado industrialmente devidamente tratado contra corrosão e pintura de acabamento com calços antivibração</t>
    </r>
  </si>
  <si>
    <t>Furos em parede de alvenaria para passagem da linha de gás com acabamentos e pintura na cor padrão da parede.</t>
  </si>
  <si>
    <t xml:space="preserve">vb </t>
  </si>
  <si>
    <t>SUBTOTAL MATERIAIS E SERVIÇOS</t>
  </si>
  <si>
    <t>SUBTOTAL AR CONDICIONADO e PGDM</t>
  </si>
  <si>
    <t>OBSERVAÇÕES</t>
  </si>
  <si>
    <t xml:space="preserve"> A  - CONSIDERAÇÕES GERAIS:</t>
  </si>
  <si>
    <t>7-  A empresa deverá observar as instruções e recomendações dos fabricantes dos materiais e equipamentos.</t>
  </si>
  <si>
    <t>8- A empresa deverá observar as Normas Gerais contidas nos Memoriais Técnicos e projetos.</t>
  </si>
  <si>
    <t>9- Todos os materiais usados na obra deverão ser de primeira qualidade, satisfazendo as especificações. A mão-de-obra a empregar será também, de primeira qualidade, sendo a execução e acabamento dos trabalhos esmerados e seguindo os melhores padrões conhecidos em serviços congêneres. Os trabalhos executados que não satisfaçam as condições estabelecidas poderão ser impugnados pelo Banco, correndo por conta do empreiteiro as despesas necessárias para a correção (demolição e reconstrução) dos serviços impugnados.</t>
  </si>
  <si>
    <t xml:space="preserve">10- Maiores detalhes sobre os materiais empregados e serviços técnicos encontram-se nos memoriais descritivos do projeto. </t>
  </si>
  <si>
    <t>11- Compete ao Construtor fazer prévia visita ao local da obra para proceder minucioso exame das condições locais, averiguar os serviços e material a empregar. Qualquer dúvida ou irregularidade observada nos projetos ou especificações deverá ser previamente esclarecida com a Gerência de Engenharia do Banco, visto que, depois de apresentada a proposta, o Banco não acolherá nenhuma reivindicação.</t>
  </si>
  <si>
    <t>12- No caso dos aparelhos de ar condicionado, além dos itens acima deverão ser considerados custos com deslocamento, mão-de-obra de instalações dos módulos, interligações elétricas e  frigorígenas, limpeza com Nitrogênio passante, vácuo, carga de gás completa, teste e ajustes.</t>
  </si>
  <si>
    <t>13-  A empresa deverá fazer conjuntamente com as especificações da planilha uma análise prévia do projeto do sistema de ar condicionado, com o objetivo de orçar com compatibilidade mercadológica os itens da mesma.</t>
  </si>
  <si>
    <t>14- Deverá(ão) constar na(s) nota(s) fiscal(is): os valores, as marcas, os modelos e os números de série dos equipamentos de ar condicionados e PGDM fornecidos.</t>
  </si>
  <si>
    <t>15- Deverá(ão) ser fornecido(s) juntamente com a proposta, prospecto(s) emitido(s) pelo(s) fabricante(s), que contenha(m) o modelo e as características técnicas do(s) equipamentos(s) de ar condicionado e PGDM orçado(s).</t>
  </si>
  <si>
    <t xml:space="preserve"> B  - PRAZO DE FISCALIZAÇÃO:</t>
  </si>
  <si>
    <t xml:space="preserve">      - até 5 dias úteis após o prazo de execução e entrega do "As Built", mediante comunicado formal de conclusão por parte da contratada.</t>
  </si>
  <si>
    <t xml:space="preserve"> C - LIMPEZA DA OBRA:</t>
  </si>
  <si>
    <t xml:space="preserve">      - Diariamente, a empresa deverá executar a limpeza geral da obra, retirando e transportando para fora das dependências do Banco,  todo e quaisquer materiais inservíveis, caliça, restos diversos, etc</t>
  </si>
  <si>
    <r>
      <t xml:space="preserve">      </t>
    </r>
    <r>
      <rPr>
        <b/>
        <sz val="10"/>
        <color indexed="8"/>
        <rFont val="MS Sans Serif"/>
        <family val="2"/>
      </rPr>
      <t xml:space="preserve">- A empresa deverá apresentar a planilha com assinatura de seu  responsável em todas as vias. </t>
    </r>
  </si>
  <si>
    <t xml:space="preserve">TOTAL GERAL </t>
  </si>
  <si>
    <t>1- A pintura das alvenarias inclui a regularização do reboco, a aplicação de massa corrida, a aplicação de selador e a execução de, no mínimo, duas demãos de tinta para deixar a pintura dentro dos padrões de qualidade exigidos pelo Banco.</t>
  </si>
  <si>
    <r>
      <t xml:space="preserve">4- A empresa deverá fornecer a ART de </t>
    </r>
    <r>
      <rPr>
        <b/>
        <sz val="10"/>
        <color indexed="8"/>
        <rFont val="MS Sans Serif"/>
        <family val="2"/>
      </rPr>
      <t>execução</t>
    </r>
    <r>
      <rPr>
        <sz val="10"/>
        <color indexed="8"/>
        <rFont val="MS Sans Serif"/>
        <family val="2"/>
      </rPr>
      <t xml:space="preserve"> da obra  antes de iniciar o serviço.</t>
    </r>
  </si>
  <si>
    <t>6- No preço unitário para material, mão-de-obra e no respectivo  preço total, de cada subitem, deverá o proponente incluir todos  os insumos, taxas, BDI e demais despesas que compõe o subitem, sob pena de terem sua proposta desclassificada.</t>
  </si>
  <si>
    <t xml:space="preserve">7- A Empresa deverá entregar na conclusão do serviço, juntamente   com o "As Built" da obra a planilha de certificação dos cabos UTP.  </t>
  </si>
  <si>
    <t xml:space="preserve">8- A empresa contratada deverá comunicar a Administração da   Agência, com 48 hs de antecedência,  a data e horário de    execução     dos  serviços,   bem  como,  a  relação  dos   funcionários que participarão da obra. </t>
  </si>
  <si>
    <t>9- O leiaute fornecido pelo Banco não poderá sofrer modificações  durante a execução das obras/serviços. Toda e qualquer alteração  do objeto, que eventualmente se fizer necessária, deverá ser submetida  à análise prévia da Gerência de Engenharia. Os questionamentos ou  pedidos da administração da casa, ou de outros funcionários do Banco,  deverão ser encaminhados à Gerência de Engenharia. A empresa  contratada será responsável pelas modificações indevidas ou não autorizadas, às suas expensas e sem prorrogação de prazo.</t>
  </si>
  <si>
    <t>2- A instalação das máscaras da sala de auto-atendimento e das divisórias inclui todos os complementos, bem como os perfis e estruturas necessárias para garantir suas estabilidades estruturais, independentemente do pé-direito.</t>
  </si>
  <si>
    <t>5- Os licitantes deverão preencher, obrigatoriamente, todos os subitens da planilha, com preço unitário para material e mão de obra e preço total, sob pena de terem sua proposta desclassificada, exceto os campos preenchidos com x,xx, que não deverão ser preenchidos. Não serão aceitas planilhas com valores preenchidos iguais a R$ 0,00.</t>
  </si>
  <si>
    <t>3- Faculta ao proponente comparecer ao local para conferir as medidas. Não serão aceitas solicitações de extras por falta de conferência de medidas.</t>
  </si>
  <si>
    <t xml:space="preserve"> Rack 6U com 02 bandeias metálicas e régua de 05 tomadas 2P+T </t>
  </si>
</sst>
</file>

<file path=xl/styles.xml><?xml version="1.0" encoding="utf-8"?>
<styleSheet xmlns="http://schemas.openxmlformats.org/spreadsheetml/2006/main">
  <numFmts count="32">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00"/>
    <numFmt numFmtId="171" formatCode="#,##0.00\ _$;[Red]\-#,##0.00\ _$"/>
    <numFmt numFmtId="172" formatCode="0.0"/>
    <numFmt numFmtId="173" formatCode="#,##0.0_);[Red]\(#,##0.0\)"/>
    <numFmt numFmtId="174" formatCode="#,##0.000_);[Red]\(#,##0.000\)"/>
    <numFmt numFmtId="175" formatCode="#,##0.00;[Red]#,##0.00"/>
    <numFmt numFmtId="176" formatCode="0.00;[Red]0.00"/>
    <numFmt numFmtId="177" formatCode="&quot;Sim&quot;;&quot;Sim&quot;;&quot;Não&quot;"/>
    <numFmt numFmtId="178" formatCode="&quot;Verdadeiro&quot;;&quot;Verdadeiro&quot;;&quot;Falso&quot;"/>
    <numFmt numFmtId="179" formatCode="&quot;Ativar&quot;;&quot;Ativar&quot;;&quot;Desativar&quot;"/>
    <numFmt numFmtId="180" formatCode="[$€-2]\ #,##0.00_);[Red]\([$€-2]\ #,##0.00\)"/>
    <numFmt numFmtId="181" formatCode="_-* #,##0.00\ _D_M_-;\-* #,##0.00\ _D_M_-;_-* &quot;-&quot;??\ _D_M_-;_-@_-"/>
    <numFmt numFmtId="182" formatCode="[$€]#,##0.00_);[Red]\([$€]#,##0.00\)"/>
    <numFmt numFmtId="183" formatCode="_-* #,##0.00\ [$€]_-;\-* #,##0.00\ [$€]_-;_-* &quot;-&quot;??\ [$€]_-;_-@_-"/>
    <numFmt numFmtId="184" formatCode="_-* #,##0.00\ &quot;DM&quot;_-;\-* #,##0.00\ &quot;DM&quot;_-;_-* &quot;-&quot;??\ &quot;DM&quot;_-;_-@_-"/>
    <numFmt numFmtId="185" formatCode="_-* #,##0\ &quot;DM&quot;_-;\-* #,##0\ &quot;DM&quot;_-;_-* &quot;-&quot;\ &quot;DM&quot;_-;_-@_-"/>
    <numFmt numFmtId="186" formatCode="_-* #,##0\ _D_M_-;\-* #,##0\ _D_M_-;_-* &quot;-&quot;\ _D_M_-;_-@_-"/>
    <numFmt numFmtId="187" formatCode="0;[Red]0"/>
  </numFmts>
  <fonts count="11">
    <font>
      <sz val="10"/>
      <name val="MS Sans Serif"/>
      <family val="0"/>
    </font>
    <font>
      <b/>
      <sz val="10"/>
      <name val="MS Sans Serif"/>
      <family val="0"/>
    </font>
    <font>
      <i/>
      <sz val="10"/>
      <name val="MS Sans Serif"/>
      <family val="0"/>
    </font>
    <font>
      <b/>
      <i/>
      <sz val="10"/>
      <name val="MS Sans Serif"/>
      <family val="0"/>
    </font>
    <font>
      <u val="single"/>
      <sz val="7.5"/>
      <color indexed="12"/>
      <name val="MS Sans Serif"/>
      <family val="0"/>
    </font>
    <font>
      <u val="single"/>
      <sz val="7.5"/>
      <color indexed="36"/>
      <name val="MS Sans Serif"/>
      <family val="0"/>
    </font>
    <font>
      <b/>
      <sz val="8"/>
      <name val="Times New Roman"/>
      <family val="0"/>
    </font>
    <font>
      <sz val="10"/>
      <color indexed="8"/>
      <name val="MS Sans Serif"/>
      <family val="2"/>
    </font>
    <font>
      <b/>
      <sz val="7.8"/>
      <name val="MS Sans Serif"/>
      <family val="2"/>
    </font>
    <font>
      <sz val="7.8"/>
      <name val="MS Sans Serif"/>
      <family val="2"/>
    </font>
    <font>
      <b/>
      <sz val="10"/>
      <color indexed="8"/>
      <name val="MS Sans Serif"/>
      <family val="2"/>
    </font>
  </fonts>
  <fills count="2">
    <fill>
      <patternFill/>
    </fill>
    <fill>
      <patternFill patternType="gray125"/>
    </fill>
  </fills>
  <borders count="10">
    <border>
      <left/>
      <right/>
      <top/>
      <bottom/>
      <diagonal/>
    </border>
    <border>
      <left style="double"/>
      <right style="thin"/>
      <top style="double"/>
      <bottom>
        <color indexed="63"/>
      </bottom>
    </border>
    <border>
      <left style="thin"/>
      <right style="thin"/>
      <top style="thin"/>
      <bottom style="thin"/>
    </border>
    <border>
      <left style="hair"/>
      <right style="hair"/>
      <top style="hair"/>
      <bottom style="hair"/>
    </border>
    <border>
      <left style="thin"/>
      <right style="hair"/>
      <top style="hair"/>
      <bottom style="hair"/>
    </border>
    <border>
      <left style="hair"/>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6" fillId="0" borderId="1" applyNumberFormat="0" applyFont="0" applyBorder="0" applyAlignment="0">
      <protection/>
    </xf>
    <xf numFmtId="9"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cellStyleXfs>
  <cellXfs count="123">
    <xf numFmtId="0" fontId="0" fillId="0" borderId="0" xfId="0" applyAlignment="1">
      <alignment/>
    </xf>
    <xf numFmtId="49" fontId="1" fillId="0" borderId="2" xfId="0" applyNumberFormat="1" applyFont="1" applyBorder="1" applyAlignment="1" applyProtection="1">
      <alignment horizontal="center" vertical="center" wrapText="1"/>
      <protection hidden="1"/>
    </xf>
    <xf numFmtId="49" fontId="1" fillId="0" borderId="0" xfId="0" applyNumberFormat="1" applyFont="1" applyBorder="1" applyAlignment="1" applyProtection="1">
      <alignment horizontal="center" vertical="center" wrapText="1"/>
      <protection hidden="1"/>
    </xf>
    <xf numFmtId="40" fontId="0" fillId="0" borderId="3" xfId="0" applyNumberFormat="1" applyFont="1" applyBorder="1" applyAlignment="1" applyProtection="1">
      <alignment horizontal="right" vertical="center"/>
      <protection locked="0"/>
    </xf>
    <xf numFmtId="4" fontId="0" fillId="0" borderId="3" xfId="0" applyNumberFormat="1" applyFont="1" applyBorder="1" applyAlignment="1" applyProtection="1">
      <alignment horizontal="right" vertical="center"/>
      <protection locked="0"/>
    </xf>
    <xf numFmtId="0" fontId="0" fillId="0" borderId="0" xfId="0" applyFont="1" applyBorder="1" applyAlignment="1" applyProtection="1">
      <alignment horizontal="centerContinuous" vertical="center"/>
      <protection hidden="1"/>
    </xf>
    <xf numFmtId="0" fontId="0" fillId="0" borderId="0" xfId="0" applyFont="1" applyBorder="1" applyAlignment="1" applyProtection="1">
      <alignment horizontal="center" vertical="center"/>
      <protection hidden="1"/>
    </xf>
    <xf numFmtId="0" fontId="1" fillId="0" borderId="0" xfId="0" applyFont="1" applyBorder="1" applyAlignment="1" applyProtection="1">
      <alignment horizontal="left" vertical="top"/>
      <protection hidden="1"/>
    </xf>
    <xf numFmtId="2" fontId="1" fillId="0" borderId="0" xfId="0" applyNumberFormat="1" applyFont="1" applyBorder="1" applyAlignment="1" applyProtection="1">
      <alignment horizontal="center" vertical="center"/>
      <protection hidden="1"/>
    </xf>
    <xf numFmtId="0" fontId="1" fillId="0" borderId="0" xfId="0" applyFont="1" applyBorder="1" applyAlignment="1" applyProtection="1">
      <alignment horizontal="center" vertical="center"/>
      <protection hidden="1"/>
    </xf>
    <xf numFmtId="4" fontId="0" fillId="0" borderId="0" xfId="0" applyNumberFormat="1" applyFont="1" applyBorder="1" applyAlignment="1" applyProtection="1">
      <alignment horizontal="center" vertical="center"/>
      <protection hidden="1"/>
    </xf>
    <xf numFmtId="0" fontId="0" fillId="0" borderId="0" xfId="0" applyFont="1" applyBorder="1" applyAlignment="1" applyProtection="1">
      <alignment horizontal="center"/>
      <protection hidden="1"/>
    </xf>
    <xf numFmtId="0" fontId="1" fillId="0" borderId="0" xfId="0" applyFont="1" applyBorder="1" applyAlignment="1" applyProtection="1">
      <alignment horizontal="right"/>
      <protection hidden="1"/>
    </xf>
    <xf numFmtId="170" fontId="0" fillId="0" borderId="4" xfId="0" applyNumberFormat="1" applyFont="1" applyBorder="1" applyAlignment="1" applyProtection="1">
      <alignment horizontal="center" vertical="center" wrapText="1"/>
      <protection hidden="1"/>
    </xf>
    <xf numFmtId="170" fontId="1" fillId="0" borderId="3" xfId="0" applyNumberFormat="1" applyFont="1" applyBorder="1" applyAlignment="1" applyProtection="1">
      <alignment horizontal="center" vertical="center" wrapText="1"/>
      <protection hidden="1"/>
    </xf>
    <xf numFmtId="0" fontId="1" fillId="0" borderId="3" xfId="0" applyFont="1" applyBorder="1" applyAlignment="1" applyProtection="1">
      <alignment horizontal="left" vertical="top" wrapText="1"/>
      <protection hidden="1"/>
    </xf>
    <xf numFmtId="40" fontId="0" fillId="0" borderId="3" xfId="22" applyFont="1" applyBorder="1" applyAlignment="1" applyProtection="1">
      <alignment horizontal="center" vertical="center" wrapText="1"/>
      <protection hidden="1"/>
    </xf>
    <xf numFmtId="40" fontId="0" fillId="0" borderId="5" xfId="22" applyFont="1" applyBorder="1" applyAlignment="1" applyProtection="1">
      <alignment horizontal="right" vertical="center" wrapText="1"/>
      <protection hidden="1"/>
    </xf>
    <xf numFmtId="0" fontId="0" fillId="0" borderId="4" xfId="0" applyFont="1" applyBorder="1" applyAlignment="1" applyProtection="1">
      <alignment vertical="center" wrapText="1"/>
      <protection hidden="1"/>
    </xf>
    <xf numFmtId="0" fontId="0" fillId="0" borderId="3" xfId="0" applyNumberFormat="1" applyFont="1" applyBorder="1" applyAlignment="1" applyProtection="1">
      <alignment horizontal="center" vertical="center" wrapText="1"/>
      <protection hidden="1"/>
    </xf>
    <xf numFmtId="0" fontId="0" fillId="0" borderId="3" xfId="0" applyFont="1" applyBorder="1" applyAlignment="1" applyProtection="1">
      <alignment horizontal="left" vertical="top" wrapText="1"/>
      <protection hidden="1"/>
    </xf>
    <xf numFmtId="3" fontId="0" fillId="0" borderId="3" xfId="0" applyNumberFormat="1" applyFont="1" applyBorder="1" applyAlignment="1" applyProtection="1">
      <alignment horizontal="center" vertical="center"/>
      <protection hidden="1"/>
    </xf>
    <xf numFmtId="40" fontId="0" fillId="0" borderId="3" xfId="22" applyFont="1" applyBorder="1" applyAlignment="1" applyProtection="1">
      <alignment horizontal="right" vertical="center" wrapText="1"/>
      <protection hidden="1"/>
    </xf>
    <xf numFmtId="2" fontId="0" fillId="0" borderId="5" xfId="0" applyNumberFormat="1" applyFont="1" applyBorder="1" applyAlignment="1" applyProtection="1">
      <alignment horizontal="right" vertical="center"/>
      <protection hidden="1"/>
    </xf>
    <xf numFmtId="0" fontId="0" fillId="0" borderId="4" xfId="0" applyFont="1" applyBorder="1" applyAlignment="1" applyProtection="1">
      <alignment horizontal="center" vertical="center" wrapText="1"/>
      <protection hidden="1"/>
    </xf>
    <xf numFmtId="170" fontId="0" fillId="0" borderId="3" xfId="0" applyNumberFormat="1" applyFont="1" applyBorder="1" applyAlignment="1" applyProtection="1">
      <alignment horizontal="center" vertical="center" wrapText="1"/>
      <protection hidden="1"/>
    </xf>
    <xf numFmtId="0" fontId="0" fillId="0" borderId="3" xfId="0" applyFont="1" applyBorder="1" applyAlignment="1" applyProtection="1">
      <alignment horizontal="center" vertical="center"/>
      <protection hidden="1"/>
    </xf>
    <xf numFmtId="40" fontId="0" fillId="0" borderId="3" xfId="22" applyFont="1" applyBorder="1" applyAlignment="1" applyProtection="1">
      <alignment horizontal="right" vertical="center" wrapText="1"/>
      <protection locked="0"/>
    </xf>
    <xf numFmtId="0" fontId="0" fillId="0" borderId="4" xfId="0" applyFont="1" applyFill="1" applyBorder="1" applyAlignment="1" applyProtection="1">
      <alignment vertical="center" wrapText="1"/>
      <protection hidden="1"/>
    </xf>
    <xf numFmtId="0" fontId="0" fillId="0" borderId="3" xfId="0" applyFont="1" applyFill="1" applyBorder="1" applyAlignment="1" applyProtection="1">
      <alignment horizontal="center" vertical="center" wrapText="1"/>
      <protection hidden="1"/>
    </xf>
    <xf numFmtId="0" fontId="0" fillId="0" borderId="3" xfId="0" applyFont="1" applyFill="1" applyBorder="1" applyAlignment="1" applyProtection="1">
      <alignment horizontal="left" vertical="top" wrapText="1"/>
      <protection hidden="1"/>
    </xf>
    <xf numFmtId="3" fontId="0" fillId="0" borderId="3" xfId="0" applyNumberFormat="1" applyFont="1" applyFill="1" applyBorder="1" applyAlignment="1" applyProtection="1">
      <alignment horizontal="center" vertical="center" wrapText="1"/>
      <protection hidden="1"/>
    </xf>
    <xf numFmtId="175" fontId="0" fillId="0" borderId="3" xfId="0" applyNumberFormat="1" applyFont="1" applyFill="1" applyBorder="1" applyAlignment="1" applyProtection="1">
      <alignment horizontal="right" vertical="center" wrapText="1"/>
      <protection hidden="1"/>
    </xf>
    <xf numFmtId="2" fontId="0" fillId="0" borderId="5" xfId="0" applyNumberFormat="1" applyFont="1" applyFill="1" applyBorder="1" applyAlignment="1" applyProtection="1">
      <alignment horizontal="right" vertical="center" wrapText="1"/>
      <protection hidden="1"/>
    </xf>
    <xf numFmtId="175" fontId="0" fillId="0" borderId="3" xfId="22" applyNumberFormat="1" applyFont="1" applyFill="1" applyBorder="1" applyAlignment="1" applyProtection="1">
      <alignment horizontal="right" vertical="center" wrapText="1"/>
      <protection locked="0"/>
    </xf>
    <xf numFmtId="0" fontId="0" fillId="0" borderId="3" xfId="0" applyFont="1" applyBorder="1" applyAlignment="1" applyProtection="1">
      <alignment horizontal="center" vertical="center" wrapText="1"/>
      <protection hidden="1"/>
    </xf>
    <xf numFmtId="0" fontId="0" fillId="0" borderId="3" xfId="0" applyFont="1" applyBorder="1" applyAlignment="1" applyProtection="1">
      <alignment horizontal="right" vertical="center" wrapText="1"/>
      <protection hidden="1"/>
    </xf>
    <xf numFmtId="170" fontId="0" fillId="0" borderId="4" xfId="0" applyNumberFormat="1" applyFont="1" applyBorder="1" applyAlignment="1" applyProtection="1">
      <alignment horizontal="left" vertical="top"/>
      <protection hidden="1"/>
    </xf>
    <xf numFmtId="1" fontId="0" fillId="0" borderId="3" xfId="0" applyNumberFormat="1" applyFont="1" applyBorder="1" applyAlignment="1" applyProtection="1">
      <alignment horizontal="center" vertical="center"/>
      <protection hidden="1"/>
    </xf>
    <xf numFmtId="0" fontId="0" fillId="0" borderId="3" xfId="0" applyNumberFormat="1" applyFont="1" applyBorder="1" applyAlignment="1" applyProtection="1">
      <alignment horizontal="center" vertical="center"/>
      <protection hidden="1"/>
    </xf>
    <xf numFmtId="40" fontId="0" fillId="0" borderId="3" xfId="22" applyNumberFormat="1" applyFont="1" applyBorder="1" applyAlignment="1" applyProtection="1">
      <alignment horizontal="right" vertical="center"/>
      <protection locked="0"/>
    </xf>
    <xf numFmtId="0" fontId="1" fillId="0" borderId="3" xfId="0" applyFont="1" applyBorder="1" applyAlignment="1" applyProtection="1">
      <alignment horizontal="center" vertical="center" wrapText="1"/>
      <protection hidden="1"/>
    </xf>
    <xf numFmtId="40" fontId="1" fillId="0" borderId="3" xfId="22" applyFont="1" applyBorder="1" applyAlignment="1" applyProtection="1">
      <alignment horizontal="center" vertical="center" wrapText="1"/>
      <protection hidden="1"/>
    </xf>
    <xf numFmtId="4" fontId="1" fillId="0" borderId="3" xfId="0" applyNumberFormat="1" applyFont="1" applyBorder="1" applyAlignment="1" applyProtection="1">
      <alignment horizontal="right" vertical="center"/>
      <protection hidden="1"/>
    </xf>
    <xf numFmtId="40" fontId="1" fillId="0" borderId="5" xfId="22" applyFont="1" applyBorder="1" applyAlignment="1" applyProtection="1">
      <alignment horizontal="right" vertical="center" wrapText="1"/>
      <protection hidden="1"/>
    </xf>
    <xf numFmtId="175" fontId="0" fillId="0" borderId="3" xfId="0" applyNumberFormat="1" applyFont="1" applyBorder="1" applyAlignment="1" applyProtection="1">
      <alignment horizontal="right" vertical="center" wrapText="1"/>
      <protection locked="0"/>
    </xf>
    <xf numFmtId="0" fontId="1" fillId="0" borderId="4" xfId="0" applyFont="1" applyBorder="1" applyAlignment="1" applyProtection="1">
      <alignment vertical="center" wrapText="1"/>
      <protection hidden="1"/>
    </xf>
    <xf numFmtId="40" fontId="7" fillId="0" borderId="3" xfId="22" applyFont="1" applyBorder="1" applyAlignment="1" applyProtection="1">
      <alignment horizontal="center" vertical="center" wrapText="1"/>
      <protection hidden="1"/>
    </xf>
    <xf numFmtId="40" fontId="7" fillId="0" borderId="3" xfId="22" applyFont="1" applyBorder="1" applyAlignment="1" applyProtection="1">
      <alignment horizontal="right" vertical="center" wrapText="1"/>
      <protection hidden="1"/>
    </xf>
    <xf numFmtId="40" fontId="7" fillId="0" borderId="5" xfId="22" applyFont="1" applyBorder="1" applyAlignment="1" applyProtection="1">
      <alignment horizontal="right" vertical="center" wrapText="1"/>
      <protection hidden="1"/>
    </xf>
    <xf numFmtId="0" fontId="7" fillId="0" borderId="3" xfId="0" applyFont="1" applyBorder="1" applyAlignment="1" applyProtection="1">
      <alignment horizontal="left" vertical="top" wrapText="1"/>
      <protection hidden="1"/>
    </xf>
    <xf numFmtId="1" fontId="0" fillId="0" borderId="3" xfId="0" applyNumberFormat="1" applyFont="1" applyBorder="1" applyAlignment="1" applyProtection="1">
      <alignment horizontal="center" vertical="center" wrapText="1"/>
      <protection hidden="1"/>
    </xf>
    <xf numFmtId="0" fontId="0" fillId="0" borderId="3" xfId="0" applyNumberFormat="1" applyFont="1" applyFill="1" applyBorder="1" applyAlignment="1" applyProtection="1">
      <alignment horizontal="left" vertical="top" wrapText="1"/>
      <protection hidden="1"/>
    </xf>
    <xf numFmtId="0" fontId="7" fillId="0" borderId="4" xfId="0" applyFont="1" applyBorder="1" applyAlignment="1" applyProtection="1">
      <alignment vertical="center" wrapText="1"/>
      <protection hidden="1"/>
    </xf>
    <xf numFmtId="0" fontId="7" fillId="0" borderId="3" xfId="0" applyFont="1" applyBorder="1" applyAlignment="1" applyProtection="1">
      <alignment horizontal="center" vertical="center" wrapText="1"/>
      <protection hidden="1"/>
    </xf>
    <xf numFmtId="0" fontId="0" fillId="0" borderId="5" xfId="0" applyFont="1" applyBorder="1" applyAlignment="1" applyProtection="1">
      <alignment horizontal="right" vertical="center" wrapText="1"/>
      <protection hidden="1"/>
    </xf>
    <xf numFmtId="0" fontId="7" fillId="0" borderId="2" xfId="0" applyFont="1" applyBorder="1" applyAlignment="1" applyProtection="1">
      <alignment vertical="center" wrapText="1"/>
      <protection hidden="1"/>
    </xf>
    <xf numFmtId="0" fontId="7" fillId="0" borderId="2" xfId="0" applyFont="1" applyBorder="1" applyAlignment="1" applyProtection="1">
      <alignment horizontal="center" vertical="center" wrapText="1"/>
      <protection hidden="1"/>
    </xf>
    <xf numFmtId="0" fontId="1" fillId="0" borderId="2" xfId="0" applyFont="1" applyBorder="1" applyAlignment="1" applyProtection="1">
      <alignment horizontal="left" vertical="top" wrapText="1"/>
      <protection hidden="1"/>
    </xf>
    <xf numFmtId="40" fontId="0" fillId="0" borderId="2" xfId="22" applyFont="1" applyBorder="1" applyAlignment="1" applyProtection="1">
      <alignment horizontal="center" vertical="center" wrapText="1"/>
      <protection hidden="1"/>
    </xf>
    <xf numFmtId="40" fontId="1" fillId="0" borderId="2" xfId="22" applyFont="1" applyBorder="1" applyAlignment="1" applyProtection="1">
      <alignment horizontal="right" vertical="center" wrapText="1"/>
      <protection hidden="1"/>
    </xf>
    <xf numFmtId="0" fontId="0" fillId="0" borderId="0" xfId="0" applyAlignment="1" applyProtection="1">
      <alignment vertical="center"/>
      <protection hidden="1"/>
    </xf>
    <xf numFmtId="0" fontId="0" fillId="0" borderId="0" xfId="0" applyAlignment="1" applyProtection="1">
      <alignment horizontal="left" vertical="center" wrapText="1"/>
      <protection hidden="1"/>
    </xf>
    <xf numFmtId="0" fontId="0" fillId="0" borderId="0" xfId="0" applyAlignment="1" applyProtection="1">
      <alignment/>
      <protection hidden="1"/>
    </xf>
    <xf numFmtId="170" fontId="1" fillId="0" borderId="6" xfId="0" applyNumberFormat="1" applyFont="1" applyBorder="1" applyAlignment="1" applyProtection="1">
      <alignment horizontal="center" vertical="center" wrapText="1"/>
      <protection hidden="1"/>
    </xf>
    <xf numFmtId="170" fontId="0" fillId="0" borderId="7" xfId="0" applyNumberFormat="1" applyFont="1" applyBorder="1" applyAlignment="1" applyProtection="1">
      <alignment horizontal="center" vertical="center" wrapText="1"/>
      <protection hidden="1"/>
    </xf>
    <xf numFmtId="0" fontId="1" fillId="0" borderId="7" xfId="0" applyFont="1" applyBorder="1" applyAlignment="1" applyProtection="1">
      <alignment horizontal="left" vertical="top" wrapText="1"/>
      <protection hidden="1"/>
    </xf>
    <xf numFmtId="40" fontId="0" fillId="0" borderId="7" xfId="22" applyFont="1" applyBorder="1" applyAlignment="1" applyProtection="1">
      <alignment horizontal="center" vertical="center" wrapText="1"/>
      <protection hidden="1"/>
    </xf>
    <xf numFmtId="40" fontId="0" fillId="0" borderId="8" xfId="22" applyFont="1" applyBorder="1" applyAlignment="1" applyProtection="1">
      <alignment horizontal="right" vertical="center" wrapText="1"/>
      <protection hidden="1"/>
    </xf>
    <xf numFmtId="0" fontId="0" fillId="0" borderId="0" xfId="0" applyAlignment="1" applyProtection="1">
      <alignment vertical="center" wrapText="1"/>
      <protection hidden="1"/>
    </xf>
    <xf numFmtId="0" fontId="0" fillId="0" borderId="0" xfId="0" applyFont="1" applyAlignment="1" applyProtection="1">
      <alignment vertical="center" wrapText="1"/>
      <protection hidden="1"/>
    </xf>
    <xf numFmtId="40" fontId="0" fillId="0" borderId="3" xfId="0" applyNumberFormat="1" applyFont="1" applyBorder="1" applyAlignment="1" applyProtection="1">
      <alignment horizontal="center" vertical="center"/>
      <protection hidden="1"/>
    </xf>
    <xf numFmtId="4" fontId="0" fillId="0" borderId="3" xfId="0" applyNumberFormat="1" applyFont="1" applyBorder="1" applyAlignment="1" applyProtection="1">
      <alignment horizontal="right" vertical="center"/>
      <protection hidden="1"/>
    </xf>
    <xf numFmtId="40" fontId="0" fillId="0" borderId="5" xfId="22" applyNumberFormat="1" applyFont="1" applyBorder="1" applyAlignment="1" applyProtection="1">
      <alignment horizontal="right" vertical="center"/>
      <protection hidden="1"/>
    </xf>
    <xf numFmtId="0" fontId="0" fillId="0" borderId="4" xfId="0" applyFont="1" applyBorder="1" applyAlignment="1" applyProtection="1">
      <alignment/>
      <protection hidden="1"/>
    </xf>
    <xf numFmtId="0" fontId="0" fillId="0" borderId="3" xfId="22" applyNumberFormat="1" applyFont="1" applyBorder="1" applyAlignment="1" applyProtection="1">
      <alignment horizontal="center" vertical="center"/>
      <protection hidden="1"/>
    </xf>
    <xf numFmtId="40" fontId="0" fillId="0" borderId="3" xfId="22" applyNumberFormat="1" applyFont="1" applyBorder="1" applyAlignment="1" applyProtection="1">
      <alignment horizontal="center" vertical="center"/>
      <protection hidden="1"/>
    </xf>
    <xf numFmtId="170" fontId="7" fillId="0" borderId="4" xfId="0" applyFont="1" applyBorder="1" applyAlignment="1" applyProtection="1">
      <alignment horizontal="center" wrapText="1"/>
      <protection hidden="1"/>
    </xf>
    <xf numFmtId="0" fontId="10" fillId="0" borderId="3" xfId="0" applyFont="1" applyBorder="1" applyAlignment="1" applyProtection="1">
      <alignment horizontal="center" vertical="center" wrapText="1"/>
      <protection hidden="1"/>
    </xf>
    <xf numFmtId="0" fontId="10" fillId="0" borderId="3" xfId="0" applyFont="1" applyBorder="1" applyAlignment="1" applyProtection="1">
      <alignment horizontal="left" vertical="top" wrapText="1"/>
      <protection hidden="1"/>
    </xf>
    <xf numFmtId="3" fontId="7" fillId="0" borderId="3" xfId="0" applyFont="1" applyBorder="1" applyAlignment="1" applyProtection="1">
      <alignment horizontal="center" wrapText="1"/>
      <protection hidden="1"/>
    </xf>
    <xf numFmtId="0" fontId="7" fillId="0" borderId="3" xfId="0" applyFont="1" applyBorder="1" applyAlignment="1" applyProtection="1">
      <alignment wrapText="1"/>
      <protection hidden="1"/>
    </xf>
    <xf numFmtId="4" fontId="10" fillId="0" borderId="3" xfId="0" applyFont="1" applyBorder="1" applyAlignment="1" applyProtection="1">
      <alignment horizontal="right" vertical="center" wrapText="1"/>
      <protection hidden="1"/>
    </xf>
    <xf numFmtId="0" fontId="7" fillId="0" borderId="5" xfId="0" applyFont="1" applyBorder="1" applyAlignment="1" applyProtection="1">
      <alignment horizontal="right" vertical="center" wrapText="1"/>
      <protection hidden="1"/>
    </xf>
    <xf numFmtId="0" fontId="7" fillId="0" borderId="3" xfId="0" applyFont="1" applyBorder="1" applyAlignment="1" applyProtection="1">
      <alignment horizontal="center" wrapText="1"/>
      <protection hidden="1"/>
    </xf>
    <xf numFmtId="4" fontId="7" fillId="0" borderId="3" xfId="0" applyFont="1" applyBorder="1" applyAlignment="1" applyProtection="1">
      <alignment horizontal="right" vertical="center" wrapText="1"/>
      <protection hidden="1"/>
    </xf>
    <xf numFmtId="43" fontId="7" fillId="0" borderId="5" xfId="0" applyFont="1" applyBorder="1" applyAlignment="1" applyProtection="1">
      <alignment horizontal="right" vertical="center" wrapText="1"/>
      <protection hidden="1"/>
    </xf>
    <xf numFmtId="170" fontId="7" fillId="0" borderId="3" xfId="0" applyFont="1" applyBorder="1" applyAlignment="1" applyProtection="1">
      <alignment horizontal="center" vertical="center" wrapText="1"/>
      <protection hidden="1"/>
    </xf>
    <xf numFmtId="175" fontId="7" fillId="0" borderId="3" xfId="0" applyFont="1" applyBorder="1" applyAlignment="1" applyProtection="1">
      <alignment horizontal="right" vertical="center" wrapText="1"/>
      <protection hidden="1"/>
    </xf>
    <xf numFmtId="175" fontId="7" fillId="0" borderId="5" xfId="0" applyFont="1" applyBorder="1" applyAlignment="1" applyProtection="1">
      <alignment horizontal="right" vertical="center" wrapText="1"/>
      <protection hidden="1"/>
    </xf>
    <xf numFmtId="1" fontId="7" fillId="0" borderId="3" xfId="0" applyFont="1" applyBorder="1" applyAlignment="1" applyProtection="1">
      <alignment horizontal="center" wrapText="1"/>
      <protection hidden="1"/>
    </xf>
    <xf numFmtId="1" fontId="7" fillId="0" borderId="3" xfId="0" applyFont="1" applyBorder="1" applyAlignment="1" applyProtection="1">
      <alignment horizontal="center" vertical="top" wrapText="1"/>
      <protection hidden="1"/>
    </xf>
    <xf numFmtId="0" fontId="7" fillId="0" borderId="3" xfId="0" applyFont="1" applyBorder="1" applyAlignment="1" applyProtection="1">
      <alignment horizontal="center" vertical="top" wrapText="1"/>
      <protection hidden="1"/>
    </xf>
    <xf numFmtId="0" fontId="7" fillId="0" borderId="4" xfId="0" applyFont="1" applyBorder="1" applyAlignment="1" applyProtection="1">
      <alignment wrapText="1"/>
      <protection hidden="1"/>
    </xf>
    <xf numFmtId="3" fontId="0" fillId="0" borderId="3" xfId="0" applyNumberFormat="1" applyFont="1" applyBorder="1" applyAlignment="1" applyProtection="1">
      <alignment horizontal="center" wrapText="1"/>
      <protection hidden="1"/>
    </xf>
    <xf numFmtId="0" fontId="0" fillId="0" borderId="3" xfId="0" applyFont="1" applyBorder="1" applyAlignment="1" applyProtection="1">
      <alignment horizontal="center" wrapText="1"/>
      <protection hidden="1"/>
    </xf>
    <xf numFmtId="40" fontId="0" fillId="0" borderId="0" xfId="0" applyNumberFormat="1" applyAlignment="1" applyProtection="1">
      <alignment vertical="center" wrapText="1"/>
      <protection hidden="1"/>
    </xf>
    <xf numFmtId="0" fontId="1" fillId="0" borderId="0" xfId="0" applyFont="1" applyAlignment="1" applyProtection="1">
      <alignment vertical="center" wrapText="1"/>
      <protection hidden="1"/>
    </xf>
    <xf numFmtId="170" fontId="10" fillId="0" borderId="4" xfId="0" applyFont="1" applyBorder="1" applyAlignment="1" applyProtection="1">
      <alignment horizontal="center" wrapText="1"/>
      <protection hidden="1"/>
    </xf>
    <xf numFmtId="170" fontId="10" fillId="0" borderId="3" xfId="0" applyFont="1" applyBorder="1" applyAlignment="1" applyProtection="1">
      <alignment horizontal="center" vertical="center" wrapText="1"/>
      <protection hidden="1"/>
    </xf>
    <xf numFmtId="3" fontId="10" fillId="0" borderId="3" xfId="0" applyFont="1" applyBorder="1" applyAlignment="1" applyProtection="1">
      <alignment horizontal="center" wrapText="1"/>
      <protection hidden="1"/>
    </xf>
    <xf numFmtId="0" fontId="10" fillId="0" borderId="3" xfId="0" applyFont="1" applyBorder="1" applyAlignment="1" applyProtection="1">
      <alignment horizontal="center" wrapText="1"/>
      <protection hidden="1"/>
    </xf>
    <xf numFmtId="4" fontId="10" fillId="0" borderId="5" xfId="0" applyFont="1" applyBorder="1" applyAlignment="1" applyProtection="1">
      <alignment horizontal="right" vertical="center" wrapText="1"/>
      <protection hidden="1"/>
    </xf>
    <xf numFmtId="40" fontId="0" fillId="0" borderId="5" xfId="22" applyFont="1" applyBorder="1" applyAlignment="1" applyProtection="1">
      <alignment horizontal="right" vertical="center"/>
      <protection hidden="1"/>
    </xf>
    <xf numFmtId="3" fontId="1" fillId="0" borderId="3" xfId="0" applyNumberFormat="1"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40" fontId="1" fillId="0" borderId="5" xfId="22" applyFont="1" applyBorder="1" applyAlignment="1" applyProtection="1">
      <alignment horizontal="right" vertical="center"/>
      <protection hidden="1"/>
    </xf>
    <xf numFmtId="12" fontId="0" fillId="0" borderId="3" xfId="0" applyNumberFormat="1" applyFont="1" applyBorder="1" applyAlignment="1" applyProtection="1">
      <alignment horizontal="left" vertical="top" wrapText="1"/>
      <protection hidden="1"/>
    </xf>
    <xf numFmtId="0" fontId="1" fillId="0" borderId="3" xfId="0" applyFont="1" applyBorder="1" applyAlignment="1" applyProtection="1">
      <alignment horizontal="left" vertical="top"/>
      <protection hidden="1"/>
    </xf>
    <xf numFmtId="40" fontId="1" fillId="0" borderId="3" xfId="0" applyNumberFormat="1" applyFont="1" applyBorder="1" applyAlignment="1" applyProtection="1">
      <alignment horizontal="right" vertical="center"/>
      <protection hidden="1"/>
    </xf>
    <xf numFmtId="40" fontId="1" fillId="0" borderId="5" xfId="0" applyNumberFormat="1" applyFont="1" applyBorder="1" applyAlignment="1" applyProtection="1">
      <alignment horizontal="right" vertical="center"/>
      <protection hidden="1"/>
    </xf>
    <xf numFmtId="0" fontId="7" fillId="0" borderId="3" xfId="0" applyFont="1" applyFill="1" applyBorder="1" applyAlignment="1" applyProtection="1">
      <alignment horizontal="left" vertical="top" wrapText="1"/>
      <protection hidden="1"/>
    </xf>
    <xf numFmtId="0" fontId="0" fillId="0" borderId="3" xfId="0" applyNumberFormat="1" applyFont="1" applyBorder="1" applyAlignment="1" applyProtection="1">
      <alignment horizontal="left" vertical="top" wrapText="1"/>
      <protection hidden="1"/>
    </xf>
    <xf numFmtId="2" fontId="0" fillId="0" borderId="0" xfId="0" applyNumberFormat="1" applyAlignment="1" applyProtection="1">
      <alignment horizontal="center"/>
      <protection hidden="1"/>
    </xf>
    <xf numFmtId="0" fontId="0" fillId="0" borderId="0" xfId="0" applyAlignment="1" applyProtection="1">
      <alignment horizontal="center"/>
      <protection hidden="1"/>
    </xf>
    <xf numFmtId="4" fontId="0" fillId="0" borderId="0" xfId="0" applyNumberFormat="1" applyAlignment="1" applyProtection="1">
      <alignment horizontal="center"/>
      <protection hidden="1"/>
    </xf>
    <xf numFmtId="0" fontId="0" fillId="0" borderId="0" xfId="0" applyAlignment="1" applyProtection="1">
      <alignment horizontal="right"/>
      <protection hidden="1"/>
    </xf>
    <xf numFmtId="175" fontId="7" fillId="0" borderId="3" xfId="0" applyFont="1" applyBorder="1" applyAlignment="1" applyProtection="1">
      <alignment horizontal="right" vertical="center" wrapText="1"/>
      <protection locked="0"/>
    </xf>
    <xf numFmtId="49" fontId="1" fillId="0" borderId="2" xfId="0" applyNumberFormat="1" applyFont="1" applyBorder="1" applyAlignment="1" applyProtection="1">
      <alignment horizontal="center" vertical="center" wrapText="1"/>
      <protection hidden="1"/>
    </xf>
    <xf numFmtId="0" fontId="8" fillId="0" borderId="0" xfId="0" applyFont="1" applyBorder="1" applyAlignment="1" applyProtection="1">
      <alignment horizontal="left"/>
      <protection hidden="1"/>
    </xf>
    <xf numFmtId="0" fontId="8" fillId="0" borderId="9" xfId="0" applyFont="1" applyBorder="1" applyAlignment="1" applyProtection="1">
      <alignment horizontal="left"/>
      <protection hidden="1"/>
    </xf>
    <xf numFmtId="0" fontId="8" fillId="0" borderId="0" xfId="0" applyFont="1" applyBorder="1" applyAlignment="1" applyProtection="1">
      <alignment horizontal="left" vertical="top" wrapText="1"/>
      <protection hidden="1"/>
    </xf>
    <xf numFmtId="0" fontId="9" fillId="0" borderId="0" xfId="0" applyFont="1" applyAlignment="1" applyProtection="1">
      <alignment horizontal="left" vertical="top"/>
      <protection hidden="1"/>
    </xf>
  </cellXfs>
  <cellStyles count="10">
    <cellStyle name="Normal" xfId="0"/>
    <cellStyle name="Euro" xfId="15"/>
    <cellStyle name="Hyperlink" xfId="16"/>
    <cellStyle name="Followed Hyperlink" xfId="17"/>
    <cellStyle name="Currency" xfId="18"/>
    <cellStyle name="Currency [0]" xfId="19"/>
    <cellStyle name="planilhas" xfId="20"/>
    <cellStyle name="Percent"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51"/>
  <sheetViews>
    <sheetView tabSelected="1" view="pageBreakPreview" zoomScaleSheetLayoutView="100" workbookViewId="0" topLeftCell="A1">
      <selection activeCell="D95" sqref="D95"/>
    </sheetView>
  </sheetViews>
  <sheetFormatPr defaultColWidth="9.140625" defaultRowHeight="12.75" outlineLevelRow="2"/>
  <cols>
    <col min="1" max="1" width="5.140625" style="63" customWidth="1"/>
    <col min="2" max="2" width="7.00390625" style="63" customWidth="1"/>
    <col min="3" max="3" width="61.28125" style="63" customWidth="1"/>
    <col min="4" max="4" width="10.140625" style="113" bestFit="1" customWidth="1"/>
    <col min="5" max="5" width="7.7109375" style="114" bestFit="1" customWidth="1"/>
    <col min="6" max="6" width="13.57421875" style="115" customWidth="1"/>
    <col min="7" max="7" width="12.140625" style="115" bestFit="1" customWidth="1"/>
    <col min="8" max="8" width="12.00390625" style="116" customWidth="1"/>
    <col min="9" max="11" width="13.8515625" style="63" customWidth="1"/>
    <col min="12" max="255" width="11.57421875" style="63" customWidth="1"/>
    <col min="256" max="16384" width="56.28125" style="63" customWidth="1"/>
  </cols>
  <sheetData>
    <row r="1" spans="1:8" s="61" customFormat="1" ht="12.75">
      <c r="A1" s="5"/>
      <c r="B1" s="6"/>
      <c r="C1" s="7" t="s">
        <v>0</v>
      </c>
      <c r="D1" s="8"/>
      <c r="E1" s="9"/>
      <c r="F1" s="10"/>
      <c r="G1" s="11"/>
      <c r="H1" s="12" t="s">
        <v>1</v>
      </c>
    </row>
    <row r="2" spans="1:8" s="62" customFormat="1" ht="12.75">
      <c r="A2" s="121" t="s">
        <v>66</v>
      </c>
      <c r="B2" s="122"/>
      <c r="C2" s="122"/>
      <c r="D2" s="122"/>
      <c r="E2" s="122"/>
      <c r="F2" s="122"/>
      <c r="G2" s="122"/>
      <c r="H2" s="122"/>
    </row>
    <row r="3" spans="1:8" ht="12.75">
      <c r="A3" s="119" t="s">
        <v>67</v>
      </c>
      <c r="B3" s="119"/>
      <c r="C3" s="119"/>
      <c r="D3" s="119"/>
      <c r="E3" s="119"/>
      <c r="F3" s="119"/>
      <c r="G3" s="119"/>
      <c r="H3" s="119"/>
    </row>
    <row r="4" spans="1:8" ht="12.75">
      <c r="A4" s="119" t="s">
        <v>68</v>
      </c>
      <c r="B4" s="119"/>
      <c r="C4" s="119"/>
      <c r="D4" s="119"/>
      <c r="E4" s="119"/>
      <c r="F4" s="119"/>
      <c r="G4" s="119"/>
      <c r="H4" s="119"/>
    </row>
    <row r="5" spans="1:8" ht="12.75">
      <c r="A5" s="119" t="s">
        <v>24</v>
      </c>
      <c r="B5" s="119"/>
      <c r="C5" s="119"/>
      <c r="D5" s="119"/>
      <c r="E5" s="119"/>
      <c r="F5" s="119"/>
      <c r="G5" s="119"/>
      <c r="H5" s="119"/>
    </row>
    <row r="6" spans="1:8" ht="12.75">
      <c r="A6" s="119" t="s">
        <v>69</v>
      </c>
      <c r="B6" s="119"/>
      <c r="C6" s="119"/>
      <c r="D6" s="119"/>
      <c r="E6" s="119"/>
      <c r="F6" s="119"/>
      <c r="G6" s="119"/>
      <c r="H6" s="119"/>
    </row>
    <row r="7" spans="1:8" ht="12.75">
      <c r="A7" s="120" t="s">
        <v>70</v>
      </c>
      <c r="B7" s="120"/>
      <c r="C7" s="120"/>
      <c r="D7" s="120"/>
      <c r="E7" s="120"/>
      <c r="F7" s="120"/>
      <c r="G7" s="120"/>
      <c r="H7" s="120"/>
    </row>
    <row r="8" spans="1:27" s="1" customFormat="1" ht="12.75">
      <c r="A8" s="118" t="s">
        <v>2</v>
      </c>
      <c r="B8" s="118"/>
      <c r="C8" s="118" t="s">
        <v>3</v>
      </c>
      <c r="D8" s="118" t="s">
        <v>12</v>
      </c>
      <c r="E8" s="118" t="s">
        <v>13</v>
      </c>
      <c r="F8" s="118" t="s">
        <v>4</v>
      </c>
      <c r="G8" s="118"/>
      <c r="H8" s="118" t="s">
        <v>5</v>
      </c>
      <c r="I8" s="2"/>
      <c r="J8" s="2"/>
      <c r="K8" s="2"/>
      <c r="L8" s="2"/>
      <c r="M8" s="2"/>
      <c r="N8" s="2"/>
      <c r="O8" s="2"/>
      <c r="P8" s="2"/>
      <c r="Q8" s="2"/>
      <c r="R8" s="2"/>
      <c r="S8" s="2"/>
      <c r="T8" s="2"/>
      <c r="U8" s="2"/>
      <c r="V8" s="2"/>
      <c r="W8" s="2"/>
      <c r="X8" s="2"/>
      <c r="Y8" s="2"/>
      <c r="Z8" s="2"/>
      <c r="AA8" s="2"/>
    </row>
    <row r="9" spans="1:27" s="1" customFormat="1" ht="25.5" outlineLevel="2">
      <c r="A9" s="118"/>
      <c r="B9" s="118"/>
      <c r="C9" s="118"/>
      <c r="D9" s="118"/>
      <c r="E9" s="118"/>
      <c r="F9" s="1" t="s">
        <v>6</v>
      </c>
      <c r="G9" s="1" t="s">
        <v>7</v>
      </c>
      <c r="H9" s="118"/>
      <c r="I9" s="2"/>
      <c r="J9" s="2"/>
      <c r="K9" s="2"/>
      <c r="L9" s="2"/>
      <c r="M9" s="2"/>
      <c r="N9" s="2"/>
      <c r="O9" s="2"/>
      <c r="P9" s="2"/>
      <c r="Q9" s="2"/>
      <c r="R9" s="2"/>
      <c r="S9" s="2"/>
      <c r="T9" s="2"/>
      <c r="U9" s="2"/>
      <c r="V9" s="2"/>
      <c r="W9" s="2"/>
      <c r="X9" s="2"/>
      <c r="Y9" s="2"/>
      <c r="Z9" s="2"/>
      <c r="AA9" s="2"/>
    </row>
    <row r="10" spans="1:8" s="69" customFormat="1" ht="51">
      <c r="A10" s="64" t="s">
        <v>11</v>
      </c>
      <c r="B10" s="65"/>
      <c r="C10" s="66" t="s">
        <v>71</v>
      </c>
      <c r="D10" s="67"/>
      <c r="E10" s="67"/>
      <c r="F10" s="67"/>
      <c r="G10" s="67"/>
      <c r="H10" s="68"/>
    </row>
    <row r="11" spans="1:8" s="70" customFormat="1" ht="12.75">
      <c r="A11" s="13"/>
      <c r="B11" s="14" t="s">
        <v>9</v>
      </c>
      <c r="C11" s="15" t="s">
        <v>10</v>
      </c>
      <c r="D11" s="16"/>
      <c r="E11" s="16"/>
      <c r="F11" s="16"/>
      <c r="G11" s="16"/>
      <c r="H11" s="17"/>
    </row>
    <row r="12" spans="1:8" s="69" customFormat="1" ht="12.75">
      <c r="A12" s="18"/>
      <c r="B12" s="19">
        <v>1</v>
      </c>
      <c r="C12" s="20" t="s">
        <v>21</v>
      </c>
      <c r="D12" s="21"/>
      <c r="E12" s="16"/>
      <c r="F12" s="22"/>
      <c r="G12" s="22"/>
      <c r="H12" s="23"/>
    </row>
    <row r="13" spans="1:8" s="69" customFormat="1" ht="12.75">
      <c r="A13" s="24"/>
      <c r="B13" s="25" t="s">
        <v>26</v>
      </c>
      <c r="C13" s="20" t="s">
        <v>72</v>
      </c>
      <c r="D13" s="21">
        <v>50</v>
      </c>
      <c r="E13" s="26" t="s">
        <v>14</v>
      </c>
      <c r="F13" s="27"/>
      <c r="G13" s="27"/>
      <c r="H13" s="23">
        <f>(SUM(F13,G13))*D13</f>
        <v>0</v>
      </c>
    </row>
    <row r="14" spans="1:8" s="69" customFormat="1" ht="12.75">
      <c r="A14" s="18"/>
      <c r="B14" s="19">
        <v>2</v>
      </c>
      <c r="C14" s="20" t="s">
        <v>20</v>
      </c>
      <c r="D14" s="21"/>
      <c r="E14" s="16"/>
      <c r="F14" s="22"/>
      <c r="G14" s="22"/>
      <c r="H14" s="23"/>
    </row>
    <row r="15" spans="1:8" s="69" customFormat="1" ht="25.5">
      <c r="A15" s="18"/>
      <c r="B15" s="25" t="s">
        <v>8</v>
      </c>
      <c r="C15" s="20" t="s">
        <v>73</v>
      </c>
      <c r="D15" s="21">
        <v>12</v>
      </c>
      <c r="E15" s="16" t="s">
        <v>16</v>
      </c>
      <c r="F15" s="27"/>
      <c r="G15" s="27"/>
      <c r="H15" s="23">
        <f aca="true" t="shared" si="0" ref="H15:H21">(SUM(F15,G15))*D15</f>
        <v>0</v>
      </c>
    </row>
    <row r="16" spans="1:8" s="69" customFormat="1" ht="38.25">
      <c r="A16" s="18"/>
      <c r="B16" s="25" t="s">
        <v>15</v>
      </c>
      <c r="C16" s="20" t="s">
        <v>74</v>
      </c>
      <c r="D16" s="21">
        <v>1</v>
      </c>
      <c r="E16" s="26" t="s">
        <v>14</v>
      </c>
      <c r="F16" s="27"/>
      <c r="G16" s="27"/>
      <c r="H16" s="23">
        <f t="shared" si="0"/>
        <v>0</v>
      </c>
    </row>
    <row r="17" spans="1:8" s="69" customFormat="1" ht="12.75">
      <c r="A17" s="18"/>
      <c r="B17" s="25" t="s">
        <v>31</v>
      </c>
      <c r="C17" s="20" t="s">
        <v>25</v>
      </c>
      <c r="D17" s="21">
        <v>10</v>
      </c>
      <c r="E17" s="16" t="s">
        <v>16</v>
      </c>
      <c r="F17" s="27"/>
      <c r="G17" s="27"/>
      <c r="H17" s="23">
        <f t="shared" si="0"/>
        <v>0</v>
      </c>
    </row>
    <row r="18" spans="1:8" s="69" customFormat="1" ht="25.5">
      <c r="A18" s="13"/>
      <c r="B18" s="25" t="s">
        <v>32</v>
      </c>
      <c r="C18" s="20" t="s">
        <v>75</v>
      </c>
      <c r="D18" s="21">
        <v>7</v>
      </c>
      <c r="E18" s="16" t="s">
        <v>16</v>
      </c>
      <c r="F18" s="27"/>
      <c r="G18" s="27"/>
      <c r="H18" s="23">
        <f t="shared" si="0"/>
        <v>0</v>
      </c>
    </row>
    <row r="19" spans="1:8" s="69" customFormat="1" ht="25.5">
      <c r="A19" s="13"/>
      <c r="B19" s="25" t="s">
        <v>40</v>
      </c>
      <c r="C19" s="20" t="s">
        <v>76</v>
      </c>
      <c r="D19" s="21">
        <v>1</v>
      </c>
      <c r="E19" s="26" t="s">
        <v>14</v>
      </c>
      <c r="F19" s="27"/>
      <c r="G19" s="27"/>
      <c r="H19" s="23">
        <f t="shared" si="0"/>
        <v>0</v>
      </c>
    </row>
    <row r="20" spans="1:8" s="69" customFormat="1" ht="25.5">
      <c r="A20" s="13"/>
      <c r="B20" s="25" t="s">
        <v>41</v>
      </c>
      <c r="C20" s="20" t="s">
        <v>77</v>
      </c>
      <c r="D20" s="21">
        <v>15</v>
      </c>
      <c r="E20" s="16" t="s">
        <v>16</v>
      </c>
      <c r="F20" s="27"/>
      <c r="G20" s="27"/>
      <c r="H20" s="23">
        <f t="shared" si="0"/>
        <v>0</v>
      </c>
    </row>
    <row r="21" spans="1:8" s="69" customFormat="1" ht="12.75">
      <c r="A21" s="13"/>
      <c r="B21" s="25" t="s">
        <v>42</v>
      </c>
      <c r="C21" s="20" t="s">
        <v>78</v>
      </c>
      <c r="D21" s="21">
        <v>1</v>
      </c>
      <c r="E21" s="26" t="s">
        <v>14</v>
      </c>
      <c r="F21" s="27"/>
      <c r="G21" s="27"/>
      <c r="H21" s="23">
        <f t="shared" si="0"/>
        <v>0</v>
      </c>
    </row>
    <row r="22" spans="1:8" s="69" customFormat="1" ht="12.75">
      <c r="A22" s="28"/>
      <c r="B22" s="29">
        <v>3</v>
      </c>
      <c r="C22" s="30" t="s">
        <v>23</v>
      </c>
      <c r="D22" s="31"/>
      <c r="E22" s="29"/>
      <c r="F22" s="32"/>
      <c r="G22" s="32"/>
      <c r="H22" s="33"/>
    </row>
    <row r="23" spans="1:8" s="69" customFormat="1" ht="12.75">
      <c r="A23" s="28"/>
      <c r="B23" s="29" t="s">
        <v>33</v>
      </c>
      <c r="C23" s="30" t="s">
        <v>79</v>
      </c>
      <c r="D23" s="31">
        <v>1</v>
      </c>
      <c r="E23" s="29" t="s">
        <v>14</v>
      </c>
      <c r="F23" s="34"/>
      <c r="G23" s="34"/>
      <c r="H23" s="33">
        <f>(SUM(F23,G23))*D23</f>
        <v>0</v>
      </c>
    </row>
    <row r="24" spans="1:8" s="69" customFormat="1" ht="12.75">
      <c r="A24" s="18"/>
      <c r="B24" s="35">
        <v>4</v>
      </c>
      <c r="C24" s="20" t="s">
        <v>80</v>
      </c>
      <c r="D24" s="21"/>
      <c r="E24" s="35"/>
      <c r="F24" s="36"/>
      <c r="G24" s="36"/>
      <c r="H24" s="23"/>
    </row>
    <row r="25" spans="1:8" s="69" customFormat="1" ht="12.75">
      <c r="A25" s="18"/>
      <c r="B25" s="35" t="s">
        <v>28</v>
      </c>
      <c r="C25" s="20" t="s">
        <v>81</v>
      </c>
      <c r="D25" s="21">
        <v>1</v>
      </c>
      <c r="E25" s="26" t="s">
        <v>14</v>
      </c>
      <c r="F25" s="27"/>
      <c r="G25" s="27"/>
      <c r="H25" s="23">
        <f>(SUM(F25,G25))*D25</f>
        <v>0</v>
      </c>
    </row>
    <row r="26" spans="1:8" s="69" customFormat="1" ht="12.75">
      <c r="A26" s="13"/>
      <c r="B26" s="35">
        <v>5</v>
      </c>
      <c r="C26" s="20" t="s">
        <v>82</v>
      </c>
      <c r="D26" s="21"/>
      <c r="E26" s="16"/>
      <c r="F26" s="22"/>
      <c r="G26" s="22"/>
      <c r="H26" s="23"/>
    </row>
    <row r="27" spans="1:8" s="69" customFormat="1" ht="38.25">
      <c r="A27" s="18"/>
      <c r="B27" s="35" t="s">
        <v>29</v>
      </c>
      <c r="C27" s="20" t="s">
        <v>83</v>
      </c>
      <c r="D27" s="21">
        <v>1</v>
      </c>
      <c r="E27" s="26" t="s">
        <v>14</v>
      </c>
      <c r="F27" s="27"/>
      <c r="G27" s="27"/>
      <c r="H27" s="23">
        <f>(SUM(F27,G27))*D27</f>
        <v>0</v>
      </c>
    </row>
    <row r="28" spans="1:8" s="69" customFormat="1" ht="25.5">
      <c r="A28" s="13"/>
      <c r="B28" s="35" t="s">
        <v>30</v>
      </c>
      <c r="C28" s="20" t="s">
        <v>84</v>
      </c>
      <c r="D28" s="21">
        <v>9</v>
      </c>
      <c r="E28" s="16" t="s">
        <v>16</v>
      </c>
      <c r="F28" s="27"/>
      <c r="G28" s="27"/>
      <c r="H28" s="23">
        <f>(SUM(F28,G28))*D28</f>
        <v>0</v>
      </c>
    </row>
    <row r="29" spans="1:8" s="69" customFormat="1" ht="25.5">
      <c r="A29" s="13"/>
      <c r="B29" s="35" t="s">
        <v>34</v>
      </c>
      <c r="C29" s="20" t="s">
        <v>85</v>
      </c>
      <c r="D29" s="21">
        <v>10</v>
      </c>
      <c r="E29" s="16" t="s">
        <v>16</v>
      </c>
      <c r="F29" s="27"/>
      <c r="G29" s="27"/>
      <c r="H29" s="23">
        <f>(SUM(F29,G29))*D29</f>
        <v>0</v>
      </c>
    </row>
    <row r="30" spans="1:8" s="69" customFormat="1" ht="12.75">
      <c r="A30" s="24"/>
      <c r="B30" s="35">
        <v>6</v>
      </c>
      <c r="C30" s="20" t="s">
        <v>22</v>
      </c>
      <c r="D30" s="21"/>
      <c r="E30" s="16"/>
      <c r="F30" s="22"/>
      <c r="G30" s="22"/>
      <c r="H30" s="17"/>
    </row>
    <row r="31" spans="1:8" s="69" customFormat="1" ht="12.75">
      <c r="A31" s="37"/>
      <c r="B31" s="38" t="s">
        <v>19</v>
      </c>
      <c r="C31" s="20" t="s">
        <v>86</v>
      </c>
      <c r="D31" s="39">
        <v>1</v>
      </c>
      <c r="E31" s="71" t="s">
        <v>14</v>
      </c>
      <c r="F31" s="72" t="s">
        <v>17</v>
      </c>
      <c r="G31" s="4"/>
      <c r="H31" s="73">
        <f>SUM(F31,G31)*D31</f>
        <v>0</v>
      </c>
    </row>
    <row r="32" spans="1:8" s="69" customFormat="1" ht="12.75">
      <c r="A32" s="74"/>
      <c r="B32" s="38" t="s">
        <v>65</v>
      </c>
      <c r="C32" s="20" t="s">
        <v>36</v>
      </c>
      <c r="D32" s="38">
        <v>1</v>
      </c>
      <c r="E32" s="26" t="s">
        <v>18</v>
      </c>
      <c r="F32" s="3"/>
      <c r="G32" s="3"/>
      <c r="H32" s="73">
        <f>SUM(F32,G32)*D32</f>
        <v>0</v>
      </c>
    </row>
    <row r="33" spans="1:8" s="69" customFormat="1" ht="38.25">
      <c r="A33" s="74"/>
      <c r="B33" s="38" t="s">
        <v>87</v>
      </c>
      <c r="C33" s="20" t="s">
        <v>88</v>
      </c>
      <c r="D33" s="38">
        <v>1</v>
      </c>
      <c r="E33" s="26" t="s">
        <v>18</v>
      </c>
      <c r="F33" s="3"/>
      <c r="G33" s="3"/>
      <c r="H33" s="73">
        <f>SUM(F33,G33)*D33</f>
        <v>0</v>
      </c>
    </row>
    <row r="34" spans="1:8" s="69" customFormat="1" ht="38.25">
      <c r="A34" s="37"/>
      <c r="B34" s="38" t="s">
        <v>89</v>
      </c>
      <c r="C34" s="20" t="s">
        <v>90</v>
      </c>
      <c r="D34" s="75">
        <v>1</v>
      </c>
      <c r="E34" s="76" t="s">
        <v>91</v>
      </c>
      <c r="F34" s="40"/>
      <c r="G34" s="40"/>
      <c r="H34" s="73">
        <f>SUM(F34:G34)*D34</f>
        <v>0</v>
      </c>
    </row>
    <row r="35" spans="1:8" s="69" customFormat="1" ht="12.75">
      <c r="A35" s="18"/>
      <c r="B35" s="41"/>
      <c r="C35" s="15" t="s">
        <v>37</v>
      </c>
      <c r="D35" s="42"/>
      <c r="E35" s="42"/>
      <c r="F35" s="43">
        <f>SUMPRODUCT(D13:D34,F13:F34)</f>
        <v>0</v>
      </c>
      <c r="G35" s="43">
        <f>SUMPRODUCT(D13:D34,G13:G34)</f>
        <v>0</v>
      </c>
      <c r="H35" s="44">
        <f>SUM(H12:H34)</f>
        <v>0</v>
      </c>
    </row>
    <row r="36" spans="1:8" s="69" customFormat="1" ht="25.5">
      <c r="A36" s="77"/>
      <c r="B36" s="78" t="s">
        <v>38</v>
      </c>
      <c r="C36" s="79" t="s">
        <v>92</v>
      </c>
      <c r="D36" s="80"/>
      <c r="E36" s="81"/>
      <c r="F36" s="82"/>
      <c r="G36" s="82"/>
      <c r="H36" s="83" t="s">
        <v>39</v>
      </c>
    </row>
    <row r="37" spans="1:8" s="69" customFormat="1" ht="38.25">
      <c r="A37" s="77"/>
      <c r="B37" s="35">
        <v>1</v>
      </c>
      <c r="C37" s="50" t="s">
        <v>93</v>
      </c>
      <c r="D37" s="80" t="s">
        <v>39</v>
      </c>
      <c r="E37" s="84"/>
      <c r="F37" s="85" t="s">
        <v>39</v>
      </c>
      <c r="G37" s="85"/>
      <c r="H37" s="86"/>
    </row>
    <row r="38" spans="1:8" s="69" customFormat="1" ht="12.75">
      <c r="A38" s="77"/>
      <c r="B38" s="87" t="s">
        <v>94</v>
      </c>
      <c r="C38" s="50" t="s">
        <v>95</v>
      </c>
      <c r="D38" s="80">
        <v>320</v>
      </c>
      <c r="E38" s="84" t="s">
        <v>96</v>
      </c>
      <c r="F38" s="117"/>
      <c r="G38" s="117"/>
      <c r="H38" s="89">
        <f>SUM(F38:G38)*D38</f>
        <v>0</v>
      </c>
    </row>
    <row r="39" spans="1:8" s="69" customFormat="1" ht="12.75">
      <c r="A39" s="77"/>
      <c r="B39" s="87" t="s">
        <v>27</v>
      </c>
      <c r="C39" s="50" t="s">
        <v>97</v>
      </c>
      <c r="D39" s="80">
        <v>80</v>
      </c>
      <c r="E39" s="84" t="s">
        <v>35</v>
      </c>
      <c r="F39" s="117"/>
      <c r="G39" s="117"/>
      <c r="H39" s="89">
        <f aca="true" t="shared" si="1" ref="H39:H82">SUM(F39:G39)*D39</f>
        <v>0</v>
      </c>
    </row>
    <row r="40" spans="1:8" s="69" customFormat="1" ht="12.75">
      <c r="A40" s="77"/>
      <c r="B40" s="87" t="s">
        <v>46</v>
      </c>
      <c r="C40" s="50" t="s">
        <v>98</v>
      </c>
      <c r="D40" s="90">
        <v>13</v>
      </c>
      <c r="E40" s="84" t="s">
        <v>14</v>
      </c>
      <c r="F40" s="117"/>
      <c r="G40" s="117"/>
      <c r="H40" s="89">
        <f t="shared" si="1"/>
        <v>0</v>
      </c>
    </row>
    <row r="41" spans="1:8" s="69" customFormat="1" ht="12.75">
      <c r="A41" s="77"/>
      <c r="B41" s="87" t="s">
        <v>47</v>
      </c>
      <c r="C41" s="50" t="s">
        <v>99</v>
      </c>
      <c r="D41" s="90">
        <v>50</v>
      </c>
      <c r="E41" s="84" t="s">
        <v>14</v>
      </c>
      <c r="F41" s="117"/>
      <c r="G41" s="117"/>
      <c r="H41" s="89">
        <f t="shared" si="1"/>
        <v>0</v>
      </c>
    </row>
    <row r="42" spans="1:8" s="69" customFormat="1" ht="12.75">
      <c r="A42" s="77"/>
      <c r="B42" s="87" t="s">
        <v>48</v>
      </c>
      <c r="C42" s="50" t="s">
        <v>100</v>
      </c>
      <c r="D42" s="90">
        <v>2</v>
      </c>
      <c r="E42" s="84" t="s">
        <v>14</v>
      </c>
      <c r="F42" s="117"/>
      <c r="G42" s="117"/>
      <c r="H42" s="89">
        <f t="shared" si="1"/>
        <v>0</v>
      </c>
    </row>
    <row r="43" spans="1:8" s="69" customFormat="1" ht="12.75">
      <c r="A43" s="77"/>
      <c r="B43" s="87" t="s">
        <v>49</v>
      </c>
      <c r="C43" s="50" t="s">
        <v>101</v>
      </c>
      <c r="D43" s="90">
        <v>1</v>
      </c>
      <c r="E43" s="84" t="s">
        <v>14</v>
      </c>
      <c r="F43" s="117"/>
      <c r="G43" s="117"/>
      <c r="H43" s="89">
        <f t="shared" si="1"/>
        <v>0</v>
      </c>
    </row>
    <row r="44" spans="1:8" s="69" customFormat="1" ht="12.75">
      <c r="A44" s="77"/>
      <c r="B44" s="87" t="s">
        <v>50</v>
      </c>
      <c r="C44" s="50" t="s">
        <v>102</v>
      </c>
      <c r="D44" s="80">
        <v>50</v>
      </c>
      <c r="E44" s="84" t="s">
        <v>35</v>
      </c>
      <c r="F44" s="117"/>
      <c r="G44" s="117"/>
      <c r="H44" s="89">
        <f t="shared" si="1"/>
        <v>0</v>
      </c>
    </row>
    <row r="45" spans="1:8" s="69" customFormat="1" ht="12.75">
      <c r="A45" s="77"/>
      <c r="B45" s="87" t="s">
        <v>51</v>
      </c>
      <c r="C45" s="50" t="s">
        <v>103</v>
      </c>
      <c r="D45" s="80">
        <v>35</v>
      </c>
      <c r="E45" s="84" t="s">
        <v>14</v>
      </c>
      <c r="F45" s="117"/>
      <c r="G45" s="117"/>
      <c r="H45" s="89">
        <f t="shared" si="1"/>
        <v>0</v>
      </c>
    </row>
    <row r="46" spans="1:8" s="69" customFormat="1" ht="25.5">
      <c r="A46" s="77"/>
      <c r="B46" s="87" t="s">
        <v>52</v>
      </c>
      <c r="C46" s="50" t="s">
        <v>104</v>
      </c>
      <c r="D46" s="91">
        <v>1</v>
      </c>
      <c r="E46" s="92" t="s">
        <v>14</v>
      </c>
      <c r="F46" s="117"/>
      <c r="G46" s="117"/>
      <c r="H46" s="89">
        <f t="shared" si="1"/>
        <v>0</v>
      </c>
    </row>
    <row r="47" spans="1:8" s="69" customFormat="1" ht="12.75">
      <c r="A47" s="77"/>
      <c r="B47" s="87" t="s">
        <v>53</v>
      </c>
      <c r="C47" s="50" t="s">
        <v>105</v>
      </c>
      <c r="D47" s="80">
        <v>50</v>
      </c>
      <c r="E47" s="84" t="s">
        <v>35</v>
      </c>
      <c r="F47" s="117"/>
      <c r="G47" s="117"/>
      <c r="H47" s="89">
        <f t="shared" si="1"/>
        <v>0</v>
      </c>
    </row>
    <row r="48" spans="1:8" s="69" customFormat="1" ht="12.75">
      <c r="A48" s="77"/>
      <c r="B48" s="87" t="s">
        <v>54</v>
      </c>
      <c r="C48" s="50" t="s">
        <v>106</v>
      </c>
      <c r="D48" s="80">
        <v>2</v>
      </c>
      <c r="E48" s="84" t="s">
        <v>14</v>
      </c>
      <c r="F48" s="117"/>
      <c r="G48" s="117"/>
      <c r="H48" s="89">
        <f t="shared" si="1"/>
        <v>0</v>
      </c>
    </row>
    <row r="49" spans="1:8" s="69" customFormat="1" ht="12.75">
      <c r="A49" s="77"/>
      <c r="B49" s="87" t="s">
        <v>55</v>
      </c>
      <c r="C49" s="50" t="s">
        <v>107</v>
      </c>
      <c r="D49" s="80">
        <v>4</v>
      </c>
      <c r="E49" s="84" t="s">
        <v>14</v>
      </c>
      <c r="F49" s="117"/>
      <c r="G49" s="117"/>
      <c r="H49" s="89">
        <f t="shared" si="1"/>
        <v>0</v>
      </c>
    </row>
    <row r="50" spans="1:8" s="69" customFormat="1" ht="12.75">
      <c r="A50" s="77"/>
      <c r="B50" s="87" t="s">
        <v>56</v>
      </c>
      <c r="C50" s="50" t="s">
        <v>108</v>
      </c>
      <c r="D50" s="80">
        <v>1</v>
      </c>
      <c r="E50" s="84" t="s">
        <v>14</v>
      </c>
      <c r="F50" s="117"/>
      <c r="G50" s="117"/>
      <c r="H50" s="89">
        <f t="shared" si="1"/>
        <v>0</v>
      </c>
    </row>
    <row r="51" spans="1:8" s="69" customFormat="1" ht="12.75">
      <c r="A51" s="77"/>
      <c r="B51" s="87" t="s">
        <v>57</v>
      </c>
      <c r="C51" s="50" t="s">
        <v>109</v>
      </c>
      <c r="D51" s="80">
        <v>4</v>
      </c>
      <c r="E51" s="84" t="s">
        <v>14</v>
      </c>
      <c r="F51" s="117"/>
      <c r="G51" s="117"/>
      <c r="H51" s="89">
        <f t="shared" si="1"/>
        <v>0</v>
      </c>
    </row>
    <row r="52" spans="1:8" s="69" customFormat="1" ht="12.75">
      <c r="A52" s="93"/>
      <c r="B52" s="87" t="s">
        <v>58</v>
      </c>
      <c r="C52" s="50" t="s">
        <v>110</v>
      </c>
      <c r="D52" s="80">
        <v>1</v>
      </c>
      <c r="E52" s="84" t="s">
        <v>111</v>
      </c>
      <c r="F52" s="117"/>
      <c r="G52" s="117"/>
      <c r="H52" s="89">
        <f t="shared" si="1"/>
        <v>0</v>
      </c>
    </row>
    <row r="53" spans="1:8" s="69" customFormat="1" ht="12.75">
      <c r="A53" s="93"/>
      <c r="B53" s="87" t="s">
        <v>59</v>
      </c>
      <c r="C53" s="50" t="s">
        <v>112</v>
      </c>
      <c r="D53" s="80">
        <v>27</v>
      </c>
      <c r="E53" s="84" t="s">
        <v>35</v>
      </c>
      <c r="F53" s="117"/>
      <c r="G53" s="117"/>
      <c r="H53" s="89">
        <f t="shared" si="1"/>
        <v>0</v>
      </c>
    </row>
    <row r="54" spans="1:8" s="69" customFormat="1" ht="12.75">
      <c r="A54" s="93"/>
      <c r="B54" s="87" t="s">
        <v>60</v>
      </c>
      <c r="C54" s="20" t="s">
        <v>113</v>
      </c>
      <c r="D54" s="94">
        <v>5</v>
      </c>
      <c r="E54" s="95" t="s">
        <v>14</v>
      </c>
      <c r="F54" s="45"/>
      <c r="G54" s="45"/>
      <c r="H54" s="89">
        <f t="shared" si="1"/>
        <v>0</v>
      </c>
    </row>
    <row r="55" spans="1:8" s="69" customFormat="1" ht="12.75">
      <c r="A55" s="93"/>
      <c r="B55" s="87" t="s">
        <v>61</v>
      </c>
      <c r="C55" s="50" t="s">
        <v>114</v>
      </c>
      <c r="D55" s="80">
        <v>7</v>
      </c>
      <c r="E55" s="84" t="s">
        <v>14</v>
      </c>
      <c r="F55" s="117"/>
      <c r="G55" s="117"/>
      <c r="H55" s="89">
        <f t="shared" si="1"/>
        <v>0</v>
      </c>
    </row>
    <row r="56" spans="1:8" s="69" customFormat="1" ht="12.75">
      <c r="A56" s="93"/>
      <c r="B56" s="87" t="s">
        <v>62</v>
      </c>
      <c r="C56" s="50" t="s">
        <v>115</v>
      </c>
      <c r="D56" s="80">
        <v>4</v>
      </c>
      <c r="E56" s="84" t="s">
        <v>14</v>
      </c>
      <c r="F56" s="117"/>
      <c r="G56" s="117"/>
      <c r="H56" s="89">
        <f t="shared" si="1"/>
        <v>0</v>
      </c>
    </row>
    <row r="57" spans="1:8" s="69" customFormat="1" ht="12.75">
      <c r="A57" s="93"/>
      <c r="B57" s="87" t="s">
        <v>63</v>
      </c>
      <c r="C57" s="50" t="s">
        <v>116</v>
      </c>
      <c r="D57" s="80">
        <v>3</v>
      </c>
      <c r="E57" s="84" t="s">
        <v>14</v>
      </c>
      <c r="F57" s="117"/>
      <c r="G57" s="117"/>
      <c r="H57" s="89">
        <f t="shared" si="1"/>
        <v>0</v>
      </c>
    </row>
    <row r="58" spans="1:8" s="69" customFormat="1" ht="12.75">
      <c r="A58" s="93"/>
      <c r="B58" s="87" t="s">
        <v>117</v>
      </c>
      <c r="C58" s="50" t="s">
        <v>118</v>
      </c>
      <c r="D58" s="80">
        <v>2</v>
      </c>
      <c r="E58" s="84" t="s">
        <v>14</v>
      </c>
      <c r="F58" s="117"/>
      <c r="G58" s="117"/>
      <c r="H58" s="89">
        <f t="shared" si="1"/>
        <v>0</v>
      </c>
    </row>
    <row r="59" spans="1:8" s="69" customFormat="1" ht="12.75">
      <c r="A59" s="93"/>
      <c r="B59" s="87" t="s">
        <v>119</v>
      </c>
      <c r="C59" s="20" t="s">
        <v>120</v>
      </c>
      <c r="D59" s="94">
        <v>7</v>
      </c>
      <c r="E59" s="95" t="s">
        <v>14</v>
      </c>
      <c r="F59" s="45"/>
      <c r="G59" s="45"/>
      <c r="H59" s="89">
        <f t="shared" si="1"/>
        <v>0</v>
      </c>
    </row>
    <row r="60" spans="1:8" s="69" customFormat="1" ht="25.5">
      <c r="A60" s="93"/>
      <c r="B60" s="87" t="s">
        <v>121</v>
      </c>
      <c r="C60" s="50" t="s">
        <v>122</v>
      </c>
      <c r="D60" s="80">
        <v>1</v>
      </c>
      <c r="E60" s="84" t="s">
        <v>14</v>
      </c>
      <c r="F60" s="117"/>
      <c r="G60" s="117"/>
      <c r="H60" s="89">
        <f t="shared" si="1"/>
        <v>0</v>
      </c>
    </row>
    <row r="61" spans="1:8" s="69" customFormat="1" ht="12.75">
      <c r="A61" s="93"/>
      <c r="B61" s="87" t="s">
        <v>123</v>
      </c>
      <c r="C61" s="50" t="s">
        <v>124</v>
      </c>
      <c r="D61" s="94">
        <v>5</v>
      </c>
      <c r="E61" s="95" t="s">
        <v>14</v>
      </c>
      <c r="F61" s="45"/>
      <c r="G61" s="45"/>
      <c r="H61" s="89">
        <f t="shared" si="1"/>
        <v>0</v>
      </c>
    </row>
    <row r="62" spans="1:8" s="69" customFormat="1" ht="12.75">
      <c r="A62" s="93"/>
      <c r="B62" s="87" t="s">
        <v>125</v>
      </c>
      <c r="C62" s="50" t="s">
        <v>126</v>
      </c>
      <c r="D62" s="94">
        <v>1</v>
      </c>
      <c r="E62" s="95" t="s">
        <v>14</v>
      </c>
      <c r="F62" s="45"/>
      <c r="G62" s="45"/>
      <c r="H62" s="89">
        <f t="shared" si="1"/>
        <v>0</v>
      </c>
    </row>
    <row r="63" spans="1:8" s="69" customFormat="1" ht="12.75">
      <c r="A63" s="93"/>
      <c r="B63" s="87" t="s">
        <v>127</v>
      </c>
      <c r="C63" s="50" t="s">
        <v>128</v>
      </c>
      <c r="D63" s="80">
        <v>1</v>
      </c>
      <c r="E63" s="84" t="s">
        <v>14</v>
      </c>
      <c r="F63" s="117"/>
      <c r="G63" s="117"/>
      <c r="H63" s="89">
        <f t="shared" si="1"/>
        <v>0</v>
      </c>
    </row>
    <row r="64" spans="1:8" s="69" customFormat="1" ht="12.75">
      <c r="A64" s="93"/>
      <c r="B64" s="87" t="s">
        <v>129</v>
      </c>
      <c r="C64" s="50" t="s">
        <v>130</v>
      </c>
      <c r="D64" s="80">
        <v>1</v>
      </c>
      <c r="E64" s="84" t="s">
        <v>14</v>
      </c>
      <c r="F64" s="117"/>
      <c r="G64" s="117"/>
      <c r="H64" s="89">
        <f t="shared" si="1"/>
        <v>0</v>
      </c>
    </row>
    <row r="65" spans="1:9" s="69" customFormat="1" ht="12.75">
      <c r="A65" s="93"/>
      <c r="B65" s="87" t="s">
        <v>131</v>
      </c>
      <c r="C65" s="20" t="s">
        <v>211</v>
      </c>
      <c r="D65" s="94">
        <v>1</v>
      </c>
      <c r="E65" s="95" t="s">
        <v>14</v>
      </c>
      <c r="F65" s="45"/>
      <c r="G65" s="45"/>
      <c r="H65" s="89">
        <f t="shared" si="1"/>
        <v>0</v>
      </c>
      <c r="I65" s="96"/>
    </row>
    <row r="66" spans="1:8" s="69" customFormat="1" ht="12.75">
      <c r="A66" s="93"/>
      <c r="B66" s="87" t="s">
        <v>132</v>
      </c>
      <c r="C66" s="50" t="s">
        <v>133</v>
      </c>
      <c r="D66" s="80">
        <v>40</v>
      </c>
      <c r="E66" s="84" t="s">
        <v>35</v>
      </c>
      <c r="F66" s="117"/>
      <c r="G66" s="117"/>
      <c r="H66" s="89">
        <f t="shared" si="1"/>
        <v>0</v>
      </c>
    </row>
    <row r="67" spans="1:8" s="97" customFormat="1" ht="12.75">
      <c r="A67" s="93"/>
      <c r="B67" s="87" t="s">
        <v>134</v>
      </c>
      <c r="C67" s="50" t="s">
        <v>135</v>
      </c>
      <c r="D67" s="80">
        <v>2</v>
      </c>
      <c r="E67" s="84" t="s">
        <v>14</v>
      </c>
      <c r="F67" s="117"/>
      <c r="G67" s="117"/>
      <c r="H67" s="89">
        <f t="shared" si="1"/>
        <v>0</v>
      </c>
    </row>
    <row r="68" spans="1:8" s="97" customFormat="1" ht="12.75">
      <c r="A68" s="93"/>
      <c r="B68" s="87" t="s">
        <v>136</v>
      </c>
      <c r="C68" s="50" t="s">
        <v>137</v>
      </c>
      <c r="D68" s="80">
        <v>2</v>
      </c>
      <c r="E68" s="84" t="s">
        <v>14</v>
      </c>
      <c r="F68" s="117"/>
      <c r="G68" s="117"/>
      <c r="H68" s="89">
        <f t="shared" si="1"/>
        <v>0</v>
      </c>
    </row>
    <row r="69" spans="1:8" s="97" customFormat="1" ht="12.75">
      <c r="A69" s="93"/>
      <c r="B69" s="87" t="s">
        <v>138</v>
      </c>
      <c r="C69" s="50" t="s">
        <v>139</v>
      </c>
      <c r="D69" s="80">
        <v>1</v>
      </c>
      <c r="E69" s="84" t="s">
        <v>14</v>
      </c>
      <c r="F69" s="117"/>
      <c r="G69" s="117"/>
      <c r="H69" s="89">
        <f t="shared" si="1"/>
        <v>0</v>
      </c>
    </row>
    <row r="70" spans="1:8" s="97" customFormat="1" ht="12.75">
      <c r="A70" s="93"/>
      <c r="B70" s="87" t="s">
        <v>140</v>
      </c>
      <c r="C70" s="20" t="s">
        <v>141</v>
      </c>
      <c r="D70" s="80">
        <v>1</v>
      </c>
      <c r="E70" s="84" t="s">
        <v>142</v>
      </c>
      <c r="F70" s="117"/>
      <c r="G70" s="117"/>
      <c r="H70" s="89">
        <f t="shared" si="1"/>
        <v>0</v>
      </c>
    </row>
    <row r="71" spans="1:8" s="97" customFormat="1" ht="25.5">
      <c r="A71" s="93"/>
      <c r="B71" s="87" t="s">
        <v>143</v>
      </c>
      <c r="C71" s="50" t="s">
        <v>144</v>
      </c>
      <c r="D71" s="80">
        <v>1</v>
      </c>
      <c r="E71" s="84" t="s">
        <v>14</v>
      </c>
      <c r="F71" s="117"/>
      <c r="G71" s="117"/>
      <c r="H71" s="89">
        <f>SUM(F71:G71)*D71</f>
        <v>0</v>
      </c>
    </row>
    <row r="72" spans="1:8" s="97" customFormat="1" ht="12.75">
      <c r="A72" s="93"/>
      <c r="B72" s="87" t="s">
        <v>145</v>
      </c>
      <c r="C72" s="50" t="s">
        <v>146</v>
      </c>
      <c r="D72" s="80">
        <v>8</v>
      </c>
      <c r="E72" s="84" t="s">
        <v>14</v>
      </c>
      <c r="F72" s="117"/>
      <c r="G72" s="117"/>
      <c r="H72" s="89">
        <f t="shared" si="1"/>
        <v>0</v>
      </c>
    </row>
    <row r="73" spans="1:8" s="97" customFormat="1" ht="12.75">
      <c r="A73" s="93"/>
      <c r="B73" s="87" t="s">
        <v>147</v>
      </c>
      <c r="C73" s="50" t="s">
        <v>148</v>
      </c>
      <c r="D73" s="80">
        <v>1</v>
      </c>
      <c r="E73" s="84" t="s">
        <v>14</v>
      </c>
      <c r="F73" s="117"/>
      <c r="G73" s="117"/>
      <c r="H73" s="89">
        <f t="shared" si="1"/>
        <v>0</v>
      </c>
    </row>
    <row r="74" spans="1:8" s="97" customFormat="1" ht="25.5">
      <c r="A74" s="93"/>
      <c r="B74" s="87" t="s">
        <v>149</v>
      </c>
      <c r="C74" s="50" t="s">
        <v>150</v>
      </c>
      <c r="D74" s="80">
        <v>1</v>
      </c>
      <c r="E74" s="84" t="s">
        <v>14</v>
      </c>
      <c r="F74" s="117"/>
      <c r="G74" s="117"/>
      <c r="H74" s="89">
        <f>SUM(F74:G74)*D74</f>
        <v>0</v>
      </c>
    </row>
    <row r="75" spans="1:8" s="97" customFormat="1" ht="25.5">
      <c r="A75" s="93"/>
      <c r="B75" s="87" t="s">
        <v>151</v>
      </c>
      <c r="C75" s="50" t="s">
        <v>152</v>
      </c>
      <c r="D75" s="80">
        <v>2</v>
      </c>
      <c r="E75" s="84" t="s">
        <v>14</v>
      </c>
      <c r="F75" s="117"/>
      <c r="G75" s="117"/>
      <c r="H75" s="89">
        <f>SUM(F75:G75)*D75</f>
        <v>0</v>
      </c>
    </row>
    <row r="76" spans="1:8" s="97" customFormat="1" ht="12.75">
      <c r="A76" s="93"/>
      <c r="B76" s="87" t="s">
        <v>153</v>
      </c>
      <c r="C76" s="50" t="s">
        <v>154</v>
      </c>
      <c r="D76" s="80">
        <v>1</v>
      </c>
      <c r="E76" s="84" t="s">
        <v>155</v>
      </c>
      <c r="F76" s="117"/>
      <c r="G76" s="117"/>
      <c r="H76" s="89">
        <f t="shared" si="1"/>
        <v>0</v>
      </c>
    </row>
    <row r="77" spans="1:8" s="97" customFormat="1" ht="12.75">
      <c r="A77" s="93"/>
      <c r="B77" s="87" t="s">
        <v>156</v>
      </c>
      <c r="C77" s="50" t="s">
        <v>157</v>
      </c>
      <c r="D77" s="80" t="s">
        <v>39</v>
      </c>
      <c r="E77" s="84" t="s">
        <v>39</v>
      </c>
      <c r="F77" s="88"/>
      <c r="G77" s="88"/>
      <c r="H77" s="89" t="s">
        <v>39</v>
      </c>
    </row>
    <row r="78" spans="1:8" s="97" customFormat="1" ht="12.75">
      <c r="A78" s="93"/>
      <c r="B78" s="87" t="s">
        <v>158</v>
      </c>
      <c r="C78" s="50" t="s">
        <v>159</v>
      </c>
      <c r="D78" s="80">
        <v>1</v>
      </c>
      <c r="E78" s="84" t="s">
        <v>14</v>
      </c>
      <c r="F78" s="117"/>
      <c r="G78" s="117"/>
      <c r="H78" s="89">
        <f t="shared" si="1"/>
        <v>0</v>
      </c>
    </row>
    <row r="79" spans="1:8" s="97" customFormat="1" ht="12.75">
      <c r="A79" s="93"/>
      <c r="B79" s="87" t="s">
        <v>160</v>
      </c>
      <c r="C79" s="50" t="s">
        <v>161</v>
      </c>
      <c r="D79" s="80">
        <v>2</v>
      </c>
      <c r="E79" s="84" t="s">
        <v>142</v>
      </c>
      <c r="F79" s="117"/>
      <c r="G79" s="117"/>
      <c r="H79" s="89">
        <f t="shared" si="1"/>
        <v>0</v>
      </c>
    </row>
    <row r="80" spans="1:8" s="97" customFormat="1" ht="12.75">
      <c r="A80" s="93"/>
      <c r="B80" s="87" t="s">
        <v>162</v>
      </c>
      <c r="C80" s="50" t="s">
        <v>163</v>
      </c>
      <c r="D80" s="80">
        <v>4</v>
      </c>
      <c r="E80" s="84" t="s">
        <v>14</v>
      </c>
      <c r="F80" s="117"/>
      <c r="G80" s="117"/>
      <c r="H80" s="89">
        <f t="shared" si="1"/>
        <v>0</v>
      </c>
    </row>
    <row r="81" spans="1:8" s="97" customFormat="1" ht="12.75">
      <c r="A81" s="93"/>
      <c r="B81" s="87" t="s">
        <v>164</v>
      </c>
      <c r="C81" s="50" t="s">
        <v>165</v>
      </c>
      <c r="D81" s="80">
        <v>3</v>
      </c>
      <c r="E81" s="84" t="s">
        <v>35</v>
      </c>
      <c r="F81" s="117"/>
      <c r="G81" s="117"/>
      <c r="H81" s="89">
        <f t="shared" si="1"/>
        <v>0</v>
      </c>
    </row>
    <row r="82" spans="1:8" s="97" customFormat="1" ht="12.75">
      <c r="A82" s="93"/>
      <c r="B82" s="87" t="s">
        <v>166</v>
      </c>
      <c r="C82" s="50" t="s">
        <v>167</v>
      </c>
      <c r="D82" s="80">
        <v>2</v>
      </c>
      <c r="E82" s="84" t="s">
        <v>14</v>
      </c>
      <c r="F82" s="117"/>
      <c r="G82" s="117"/>
      <c r="H82" s="89">
        <f t="shared" si="1"/>
        <v>0</v>
      </c>
    </row>
    <row r="83" spans="1:8" s="97" customFormat="1" ht="25.5">
      <c r="A83" s="98"/>
      <c r="B83" s="99"/>
      <c r="C83" s="79" t="s">
        <v>168</v>
      </c>
      <c r="D83" s="100" t="s">
        <v>39</v>
      </c>
      <c r="E83" s="101" t="s">
        <v>39</v>
      </c>
      <c r="F83" s="82">
        <f>SUMPRODUCT(F38:F82,D38:D82)</f>
        <v>0</v>
      </c>
      <c r="G83" s="82">
        <f>SUMPRODUCT(G38:G82,D38:D82)</f>
        <v>0</v>
      </c>
      <c r="H83" s="102">
        <f>SUM(H38:H82)</f>
        <v>0</v>
      </c>
    </row>
    <row r="84" spans="1:8" s="97" customFormat="1" ht="12.75">
      <c r="A84" s="18"/>
      <c r="B84" s="41" t="s">
        <v>45</v>
      </c>
      <c r="C84" s="15" t="s">
        <v>169</v>
      </c>
      <c r="D84" s="21"/>
      <c r="E84" s="26"/>
      <c r="F84" s="72"/>
      <c r="G84" s="72"/>
      <c r="H84" s="103"/>
    </row>
    <row r="85" spans="1:8" s="97" customFormat="1" ht="12.75">
      <c r="A85" s="18"/>
      <c r="B85" s="35">
        <v>1</v>
      </c>
      <c r="C85" s="20" t="s">
        <v>170</v>
      </c>
      <c r="D85" s="21"/>
      <c r="E85" s="26"/>
      <c r="F85" s="72"/>
      <c r="G85" s="72"/>
      <c r="H85" s="103"/>
    </row>
    <row r="86" spans="1:8" s="97" customFormat="1" ht="38.25">
      <c r="A86" s="18"/>
      <c r="B86" s="35" t="s">
        <v>26</v>
      </c>
      <c r="C86" s="20" t="s">
        <v>171</v>
      </c>
      <c r="D86" s="21">
        <v>1</v>
      </c>
      <c r="E86" s="26" t="s">
        <v>14</v>
      </c>
      <c r="F86" s="4"/>
      <c r="G86" s="4"/>
      <c r="H86" s="103">
        <f>SUM(F86,G86)*D86</f>
        <v>0</v>
      </c>
    </row>
    <row r="87" spans="1:8" s="97" customFormat="1" ht="51">
      <c r="A87" s="18"/>
      <c r="B87" s="35" t="s">
        <v>27</v>
      </c>
      <c r="C87" s="20" t="s">
        <v>172</v>
      </c>
      <c r="D87" s="21">
        <v>1</v>
      </c>
      <c r="E87" s="26" t="s">
        <v>14</v>
      </c>
      <c r="F87" s="4"/>
      <c r="G87" s="4"/>
      <c r="H87" s="103">
        <f>SUM(F87,G87)*D87</f>
        <v>0</v>
      </c>
    </row>
    <row r="88" spans="1:8" s="97" customFormat="1" ht="12.75">
      <c r="A88" s="46"/>
      <c r="B88" s="41"/>
      <c r="C88" s="15" t="s">
        <v>173</v>
      </c>
      <c r="D88" s="104"/>
      <c r="E88" s="105"/>
      <c r="F88" s="43">
        <f>SUMPRODUCT(F86:F87,D86:D87)</f>
        <v>0</v>
      </c>
      <c r="G88" s="43">
        <f>SUMPRODUCT(G86:G87,D86:D87)</f>
        <v>0</v>
      </c>
      <c r="H88" s="106">
        <f>SUM(H86:H87)</f>
        <v>0</v>
      </c>
    </row>
    <row r="89" spans="1:8" s="97" customFormat="1" ht="12.75">
      <c r="A89" s="18"/>
      <c r="B89" s="35">
        <v>2</v>
      </c>
      <c r="C89" s="20" t="s">
        <v>174</v>
      </c>
      <c r="D89" s="21"/>
      <c r="E89" s="26"/>
      <c r="F89" s="72"/>
      <c r="G89" s="72"/>
      <c r="H89" s="103"/>
    </row>
    <row r="90" spans="1:8" s="97" customFormat="1" ht="25.5">
      <c r="A90" s="18"/>
      <c r="B90" s="35" t="s">
        <v>8</v>
      </c>
      <c r="C90" s="20" t="s">
        <v>175</v>
      </c>
      <c r="D90" s="21">
        <v>1</v>
      </c>
      <c r="E90" s="26" t="s">
        <v>44</v>
      </c>
      <c r="F90" s="4"/>
      <c r="G90" s="4"/>
      <c r="H90" s="103">
        <f aca="true" t="shared" si="2" ref="H90:H97">SUM(F90,G90)*D90</f>
        <v>0</v>
      </c>
    </row>
    <row r="91" spans="1:8" s="97" customFormat="1" ht="25.5">
      <c r="A91" s="18"/>
      <c r="B91" s="35" t="s">
        <v>15</v>
      </c>
      <c r="C91" s="20" t="s">
        <v>176</v>
      </c>
      <c r="D91" s="21">
        <v>1</v>
      </c>
      <c r="E91" s="26" t="s">
        <v>44</v>
      </c>
      <c r="F91" s="4"/>
      <c r="G91" s="4"/>
      <c r="H91" s="103">
        <f t="shared" si="2"/>
        <v>0</v>
      </c>
    </row>
    <row r="92" spans="1:8" s="97" customFormat="1" ht="25.5">
      <c r="A92" s="18"/>
      <c r="B92" s="35" t="s">
        <v>31</v>
      </c>
      <c r="C92" s="20" t="s">
        <v>177</v>
      </c>
      <c r="D92" s="21">
        <v>6</v>
      </c>
      <c r="E92" s="26" t="s">
        <v>35</v>
      </c>
      <c r="F92" s="4"/>
      <c r="G92" s="4"/>
      <c r="H92" s="103">
        <f t="shared" si="2"/>
        <v>0</v>
      </c>
    </row>
    <row r="93" spans="1:8" s="97" customFormat="1" ht="25.5">
      <c r="A93" s="18"/>
      <c r="B93" s="35" t="s">
        <v>32</v>
      </c>
      <c r="C93" s="20" t="s">
        <v>178</v>
      </c>
      <c r="D93" s="21">
        <v>3</v>
      </c>
      <c r="E93" s="26" t="s">
        <v>35</v>
      </c>
      <c r="F93" s="4"/>
      <c r="G93" s="4"/>
      <c r="H93" s="103">
        <f t="shared" si="2"/>
        <v>0</v>
      </c>
    </row>
    <row r="94" spans="1:8" s="97" customFormat="1" ht="25.5">
      <c r="A94" s="18"/>
      <c r="B94" s="35" t="s">
        <v>40</v>
      </c>
      <c r="C94" s="107" t="s">
        <v>64</v>
      </c>
      <c r="D94" s="21">
        <v>3</v>
      </c>
      <c r="E94" s="26" t="s">
        <v>35</v>
      </c>
      <c r="F94" s="4"/>
      <c r="G94" s="4"/>
      <c r="H94" s="103">
        <f t="shared" si="2"/>
        <v>0</v>
      </c>
    </row>
    <row r="95" spans="1:8" s="97" customFormat="1" ht="38.25">
      <c r="A95" s="18"/>
      <c r="B95" s="35" t="s">
        <v>41</v>
      </c>
      <c r="C95" s="20" t="s">
        <v>179</v>
      </c>
      <c r="D95" s="21">
        <v>1</v>
      </c>
      <c r="E95" s="26" t="s">
        <v>14</v>
      </c>
      <c r="F95" s="4"/>
      <c r="G95" s="4"/>
      <c r="H95" s="103">
        <f t="shared" si="2"/>
        <v>0</v>
      </c>
    </row>
    <row r="96" spans="1:8" s="97" customFormat="1" ht="38.25">
      <c r="A96" s="18"/>
      <c r="B96" s="35" t="s">
        <v>42</v>
      </c>
      <c r="C96" s="20" t="s">
        <v>180</v>
      </c>
      <c r="D96" s="21">
        <v>1</v>
      </c>
      <c r="E96" s="26" t="s">
        <v>14</v>
      </c>
      <c r="F96" s="4"/>
      <c r="G96" s="4"/>
      <c r="H96" s="103">
        <f>SUM(F96,G96)*D96</f>
        <v>0</v>
      </c>
    </row>
    <row r="97" spans="1:8" s="97" customFormat="1" ht="25.5">
      <c r="A97" s="18"/>
      <c r="B97" s="35" t="s">
        <v>43</v>
      </c>
      <c r="C97" s="107" t="s">
        <v>181</v>
      </c>
      <c r="D97" s="21">
        <v>1</v>
      </c>
      <c r="E97" s="26" t="s">
        <v>182</v>
      </c>
      <c r="F97" s="4"/>
      <c r="G97" s="4"/>
      <c r="H97" s="103">
        <f t="shared" si="2"/>
        <v>0</v>
      </c>
    </row>
    <row r="98" spans="1:8" s="97" customFormat="1" ht="12.75">
      <c r="A98" s="46"/>
      <c r="B98" s="41"/>
      <c r="C98" s="15" t="s">
        <v>183</v>
      </c>
      <c r="D98" s="104"/>
      <c r="E98" s="105"/>
      <c r="F98" s="43">
        <f>SUMPRODUCT(F90:F97,D90:D97)</f>
        <v>0</v>
      </c>
      <c r="G98" s="43">
        <f>SUMPRODUCT(G90:G97,D90:D97)</f>
        <v>0</v>
      </c>
      <c r="H98" s="106">
        <f>SUM(H90:H97)</f>
        <v>0</v>
      </c>
    </row>
    <row r="99" spans="1:8" s="97" customFormat="1" ht="12.75">
      <c r="A99" s="18"/>
      <c r="B99" s="35"/>
      <c r="C99" s="108" t="s">
        <v>184</v>
      </c>
      <c r="D99" s="21"/>
      <c r="E99" s="26"/>
      <c r="F99" s="109">
        <f>SUM(F98,F88)</f>
        <v>0</v>
      </c>
      <c r="G99" s="109">
        <f>SUM(G98,G88)</f>
        <v>0</v>
      </c>
      <c r="H99" s="110">
        <f>SUM(H98,H88)</f>
        <v>0</v>
      </c>
    </row>
    <row r="100" spans="1:8" s="97" customFormat="1" ht="12.75">
      <c r="A100" s="18"/>
      <c r="B100" s="35"/>
      <c r="C100" s="50" t="s">
        <v>185</v>
      </c>
      <c r="D100" s="47"/>
      <c r="E100" s="47"/>
      <c r="F100" s="48"/>
      <c r="G100" s="48"/>
      <c r="H100" s="49"/>
    </row>
    <row r="101" spans="1:8" s="97" customFormat="1" ht="12.75">
      <c r="A101" s="18"/>
      <c r="B101" s="35"/>
      <c r="C101" s="50" t="s">
        <v>186</v>
      </c>
      <c r="D101" s="47"/>
      <c r="E101" s="47"/>
      <c r="F101" s="48"/>
      <c r="G101" s="48"/>
      <c r="H101" s="49"/>
    </row>
    <row r="102" spans="1:8" s="97" customFormat="1" ht="51">
      <c r="A102" s="18"/>
      <c r="B102" s="35"/>
      <c r="C102" s="50" t="s">
        <v>202</v>
      </c>
      <c r="D102" s="47"/>
      <c r="E102" s="47"/>
      <c r="F102" s="48"/>
      <c r="G102" s="48"/>
      <c r="H102" s="49"/>
    </row>
    <row r="103" spans="1:8" s="97" customFormat="1" ht="51">
      <c r="A103" s="18"/>
      <c r="B103" s="35"/>
      <c r="C103" s="50" t="s">
        <v>208</v>
      </c>
      <c r="D103" s="47"/>
      <c r="E103" s="47"/>
      <c r="F103" s="48"/>
      <c r="G103" s="48"/>
      <c r="H103" s="49"/>
    </row>
    <row r="104" spans="1:8" s="97" customFormat="1" ht="38.25">
      <c r="A104" s="18"/>
      <c r="B104" s="35"/>
      <c r="C104" s="50" t="s">
        <v>210</v>
      </c>
      <c r="D104" s="47"/>
      <c r="E104" s="47"/>
      <c r="F104" s="48"/>
      <c r="G104" s="48"/>
      <c r="H104" s="49"/>
    </row>
    <row r="105" spans="1:8" s="97" customFormat="1" ht="25.5">
      <c r="A105" s="18"/>
      <c r="B105" s="51"/>
      <c r="C105" s="111" t="s">
        <v>203</v>
      </c>
      <c r="D105" s="47"/>
      <c r="E105" s="47"/>
      <c r="F105" s="48"/>
      <c r="G105" s="48"/>
      <c r="H105" s="49"/>
    </row>
    <row r="106" spans="1:8" s="97" customFormat="1" ht="76.5">
      <c r="A106" s="18"/>
      <c r="B106" s="51"/>
      <c r="C106" s="52" t="s">
        <v>209</v>
      </c>
      <c r="D106" s="47"/>
      <c r="E106" s="47"/>
      <c r="F106" s="48"/>
      <c r="G106" s="48"/>
      <c r="H106" s="49"/>
    </row>
    <row r="107" spans="1:8" s="97" customFormat="1" ht="51">
      <c r="A107" s="18"/>
      <c r="B107" s="51"/>
      <c r="C107" s="20" t="s">
        <v>204</v>
      </c>
      <c r="D107" s="16"/>
      <c r="E107" s="47"/>
      <c r="F107" s="48"/>
      <c r="G107" s="48"/>
      <c r="H107" s="49"/>
    </row>
    <row r="108" spans="1:8" s="97" customFormat="1" ht="25.5">
      <c r="A108" s="18"/>
      <c r="B108" s="51"/>
      <c r="C108" s="50" t="s">
        <v>205</v>
      </c>
      <c r="D108" s="47"/>
      <c r="E108" s="47"/>
      <c r="F108" s="48"/>
      <c r="G108" s="48"/>
      <c r="H108" s="49"/>
    </row>
    <row r="109" spans="1:8" s="97" customFormat="1" ht="51">
      <c r="A109" s="53"/>
      <c r="B109" s="54"/>
      <c r="C109" s="50" t="s">
        <v>206</v>
      </c>
      <c r="D109" s="47"/>
      <c r="E109" s="47"/>
      <c r="F109" s="48"/>
      <c r="G109" s="48"/>
      <c r="H109" s="49"/>
    </row>
    <row r="110" spans="1:8" s="97" customFormat="1" ht="114.75">
      <c r="A110" s="18"/>
      <c r="B110" s="35"/>
      <c r="C110" s="50" t="s">
        <v>207</v>
      </c>
      <c r="D110" s="16"/>
      <c r="E110" s="16"/>
      <c r="F110" s="22"/>
      <c r="G110" s="22"/>
      <c r="H110" s="17"/>
    </row>
    <row r="111" spans="1:8" s="97" customFormat="1" ht="25.5">
      <c r="A111" s="18"/>
      <c r="B111" s="35"/>
      <c r="C111" s="50" t="s">
        <v>187</v>
      </c>
      <c r="D111" s="16"/>
      <c r="E111" s="16"/>
      <c r="F111" s="22"/>
      <c r="G111" s="22"/>
      <c r="H111" s="17"/>
    </row>
    <row r="112" spans="1:8" s="97" customFormat="1" ht="25.5">
      <c r="A112" s="18"/>
      <c r="B112" s="35"/>
      <c r="C112" s="30" t="s">
        <v>188</v>
      </c>
      <c r="D112" s="35"/>
      <c r="E112" s="35"/>
      <c r="F112" s="36"/>
      <c r="G112" s="36"/>
      <c r="H112" s="55"/>
    </row>
    <row r="113" spans="1:8" s="97" customFormat="1" ht="114.75">
      <c r="A113" s="18"/>
      <c r="B113" s="35"/>
      <c r="C113" s="50" t="s">
        <v>189</v>
      </c>
      <c r="D113" s="16"/>
      <c r="E113" s="16"/>
      <c r="F113" s="22"/>
      <c r="G113" s="22"/>
      <c r="H113" s="17"/>
    </row>
    <row r="114" spans="1:8" s="97" customFormat="1" ht="25.5">
      <c r="A114" s="53"/>
      <c r="B114" s="54"/>
      <c r="C114" s="111" t="s">
        <v>190</v>
      </c>
      <c r="D114" s="16"/>
      <c r="E114" s="16"/>
      <c r="F114" s="22"/>
      <c r="G114" s="22"/>
      <c r="H114" s="17"/>
    </row>
    <row r="115" spans="1:8" s="97" customFormat="1" ht="89.25">
      <c r="A115" s="53"/>
      <c r="B115" s="54"/>
      <c r="C115" s="50" t="s">
        <v>191</v>
      </c>
      <c r="D115" s="47"/>
      <c r="E115" s="47"/>
      <c r="F115" s="48"/>
      <c r="G115" s="48"/>
      <c r="H115" s="49"/>
    </row>
    <row r="116" spans="1:8" s="97" customFormat="1" ht="63.75">
      <c r="A116" s="53"/>
      <c r="B116" s="54"/>
      <c r="C116" s="112" t="s">
        <v>192</v>
      </c>
      <c r="D116" s="16"/>
      <c r="E116" s="16"/>
      <c r="F116" s="22"/>
      <c r="G116" s="22"/>
      <c r="H116" s="17"/>
    </row>
    <row r="117" spans="1:8" s="97" customFormat="1" ht="51">
      <c r="A117" s="53"/>
      <c r="B117" s="54"/>
      <c r="C117" s="112" t="s">
        <v>193</v>
      </c>
      <c r="D117" s="16"/>
      <c r="E117" s="16"/>
      <c r="F117" s="22"/>
      <c r="G117" s="22"/>
      <c r="H117" s="17"/>
    </row>
    <row r="118" spans="1:8" s="97" customFormat="1" ht="38.25">
      <c r="A118" s="53"/>
      <c r="B118" s="54"/>
      <c r="C118" s="112" t="s">
        <v>194</v>
      </c>
      <c r="D118" s="16"/>
      <c r="E118" s="16"/>
      <c r="F118" s="22"/>
      <c r="G118" s="22"/>
      <c r="H118" s="17"/>
    </row>
    <row r="119" spans="1:8" s="97" customFormat="1" ht="51">
      <c r="A119" s="53"/>
      <c r="B119" s="54"/>
      <c r="C119" s="112" t="s">
        <v>195</v>
      </c>
      <c r="D119" s="16"/>
      <c r="E119" s="16"/>
      <c r="F119" s="22"/>
      <c r="G119" s="22"/>
      <c r="H119" s="17"/>
    </row>
    <row r="120" spans="1:8" s="97" customFormat="1" ht="12.75">
      <c r="A120" s="53"/>
      <c r="B120" s="54"/>
      <c r="C120" s="50" t="s">
        <v>196</v>
      </c>
      <c r="D120" s="16"/>
      <c r="E120" s="16"/>
      <c r="F120" s="22"/>
      <c r="G120" s="22"/>
      <c r="H120" s="17"/>
    </row>
    <row r="121" spans="1:8" s="97" customFormat="1" ht="38.25">
      <c r="A121" s="53"/>
      <c r="B121" s="54"/>
      <c r="C121" s="50" t="s">
        <v>197</v>
      </c>
      <c r="D121" s="16"/>
      <c r="E121" s="16"/>
      <c r="F121" s="22"/>
      <c r="G121" s="22"/>
      <c r="H121" s="17"/>
    </row>
    <row r="122" spans="1:8" s="97" customFormat="1" ht="12.75">
      <c r="A122" s="53"/>
      <c r="B122" s="54"/>
      <c r="C122" s="50" t="s">
        <v>198</v>
      </c>
      <c r="D122" s="16"/>
      <c r="E122" s="16"/>
      <c r="F122" s="22"/>
      <c r="G122" s="22"/>
      <c r="H122" s="17"/>
    </row>
    <row r="123" spans="1:8" s="97" customFormat="1" ht="51">
      <c r="A123" s="53"/>
      <c r="B123" s="54"/>
      <c r="C123" s="50" t="s">
        <v>199</v>
      </c>
      <c r="D123" s="16"/>
      <c r="E123" s="16"/>
      <c r="F123" s="22"/>
      <c r="G123" s="22"/>
      <c r="H123" s="17"/>
    </row>
    <row r="124" spans="1:8" s="97" customFormat="1" ht="25.5">
      <c r="A124" s="53"/>
      <c r="B124" s="54"/>
      <c r="C124" s="50" t="s">
        <v>200</v>
      </c>
      <c r="D124" s="16"/>
      <c r="E124" s="16"/>
      <c r="F124" s="22"/>
      <c r="G124" s="22"/>
      <c r="H124" s="17"/>
    </row>
    <row r="125" spans="1:8" s="97" customFormat="1" ht="12.75">
      <c r="A125" s="53"/>
      <c r="B125" s="54"/>
      <c r="C125" s="50"/>
      <c r="D125" s="16"/>
      <c r="E125" s="16"/>
      <c r="F125" s="22"/>
      <c r="G125" s="22"/>
      <c r="H125" s="17"/>
    </row>
    <row r="126" spans="1:8" s="97" customFormat="1" ht="12.75">
      <c r="A126" s="53"/>
      <c r="B126" s="54"/>
      <c r="C126" s="50"/>
      <c r="D126" s="16"/>
      <c r="E126" s="16"/>
      <c r="F126" s="22"/>
      <c r="G126" s="22"/>
      <c r="H126" s="17"/>
    </row>
    <row r="127" spans="1:8" s="97" customFormat="1" ht="12.75">
      <c r="A127" s="53"/>
      <c r="B127" s="54"/>
      <c r="C127" s="50"/>
      <c r="D127" s="16"/>
      <c r="E127" s="16"/>
      <c r="F127" s="22"/>
      <c r="G127" s="22"/>
      <c r="H127" s="17"/>
    </row>
    <row r="128" spans="1:8" s="97" customFormat="1" ht="12.75">
      <c r="A128" s="53"/>
      <c r="B128" s="54"/>
      <c r="C128" s="50"/>
      <c r="D128" s="16"/>
      <c r="E128" s="16"/>
      <c r="F128" s="22"/>
      <c r="G128" s="22"/>
      <c r="H128" s="17"/>
    </row>
    <row r="129" spans="1:8" s="97" customFormat="1" ht="12.75">
      <c r="A129" s="53"/>
      <c r="B129" s="54"/>
      <c r="C129" s="50"/>
      <c r="D129" s="16"/>
      <c r="E129" s="16"/>
      <c r="F129" s="22"/>
      <c r="G129" s="22"/>
      <c r="H129" s="17"/>
    </row>
    <row r="130" spans="1:8" s="97" customFormat="1" ht="12.75">
      <c r="A130" s="53"/>
      <c r="B130" s="54"/>
      <c r="C130" s="50"/>
      <c r="D130" s="16"/>
      <c r="E130" s="16"/>
      <c r="F130" s="22"/>
      <c r="G130" s="22"/>
      <c r="H130" s="17"/>
    </row>
    <row r="131" spans="1:8" s="97" customFormat="1" ht="12.75">
      <c r="A131" s="53"/>
      <c r="B131" s="54"/>
      <c r="C131" s="50"/>
      <c r="D131" s="16"/>
      <c r="E131" s="16"/>
      <c r="F131" s="22"/>
      <c r="G131" s="22"/>
      <c r="H131" s="17"/>
    </row>
    <row r="132" spans="1:8" s="97" customFormat="1" ht="12.75">
      <c r="A132" s="53"/>
      <c r="B132" s="54"/>
      <c r="C132" s="50"/>
      <c r="D132" s="16"/>
      <c r="E132" s="16"/>
      <c r="F132" s="22"/>
      <c r="G132" s="22"/>
      <c r="H132" s="17"/>
    </row>
    <row r="133" spans="1:8" s="97" customFormat="1" ht="12.75">
      <c r="A133" s="53"/>
      <c r="B133" s="54"/>
      <c r="C133" s="50"/>
      <c r="D133" s="16"/>
      <c r="E133" s="16"/>
      <c r="F133" s="22"/>
      <c r="G133" s="22"/>
      <c r="H133" s="17"/>
    </row>
    <row r="134" spans="1:8" s="97" customFormat="1" ht="12.75">
      <c r="A134" s="53"/>
      <c r="B134" s="54"/>
      <c r="C134" s="50"/>
      <c r="D134" s="16"/>
      <c r="E134" s="16"/>
      <c r="F134" s="22"/>
      <c r="G134" s="22"/>
      <c r="H134" s="17"/>
    </row>
    <row r="135" spans="1:8" s="97" customFormat="1" ht="12.75">
      <c r="A135" s="53"/>
      <c r="B135" s="54"/>
      <c r="C135" s="50"/>
      <c r="D135" s="16"/>
      <c r="E135" s="16"/>
      <c r="F135" s="22"/>
      <c r="G135" s="22"/>
      <c r="H135" s="17"/>
    </row>
    <row r="136" spans="1:8" s="97" customFormat="1" ht="12.75">
      <c r="A136" s="53"/>
      <c r="B136" s="54"/>
      <c r="C136" s="50"/>
      <c r="D136" s="16"/>
      <c r="E136" s="16"/>
      <c r="F136" s="22"/>
      <c r="G136" s="22"/>
      <c r="H136" s="17"/>
    </row>
    <row r="137" spans="1:8" s="97" customFormat="1" ht="12.75">
      <c r="A137" s="53"/>
      <c r="B137" s="54"/>
      <c r="C137" s="50"/>
      <c r="D137" s="16"/>
      <c r="E137" s="16"/>
      <c r="F137" s="22"/>
      <c r="G137" s="22"/>
      <c r="H137" s="17"/>
    </row>
    <row r="138" spans="1:8" s="97" customFormat="1" ht="12.75">
      <c r="A138" s="53"/>
      <c r="B138" s="54"/>
      <c r="C138" s="50"/>
      <c r="D138" s="16"/>
      <c r="E138" s="16"/>
      <c r="F138" s="22"/>
      <c r="G138" s="22"/>
      <c r="H138" s="17"/>
    </row>
    <row r="139" spans="1:8" s="97" customFormat="1" ht="12.75">
      <c r="A139" s="53"/>
      <c r="B139" s="54"/>
      <c r="C139" s="50"/>
      <c r="D139" s="16"/>
      <c r="E139" s="16"/>
      <c r="F139" s="22"/>
      <c r="G139" s="22"/>
      <c r="H139" s="17"/>
    </row>
    <row r="140" spans="1:8" s="97" customFormat="1" ht="12.75">
      <c r="A140" s="53"/>
      <c r="B140" s="54"/>
      <c r="C140" s="50"/>
      <c r="D140" s="16"/>
      <c r="E140" s="16"/>
      <c r="F140" s="22"/>
      <c r="G140" s="22"/>
      <c r="H140" s="17"/>
    </row>
    <row r="141" spans="1:8" s="97" customFormat="1" ht="12.75">
      <c r="A141" s="53"/>
      <c r="B141" s="54"/>
      <c r="C141" s="50"/>
      <c r="D141" s="16"/>
      <c r="E141" s="16"/>
      <c r="F141" s="22"/>
      <c r="G141" s="22"/>
      <c r="H141" s="17"/>
    </row>
    <row r="142" spans="1:8" s="97" customFormat="1" ht="12.75">
      <c r="A142" s="53"/>
      <c r="B142" s="54"/>
      <c r="C142" s="50"/>
      <c r="D142" s="16"/>
      <c r="E142" s="16"/>
      <c r="F142" s="22"/>
      <c r="G142" s="22"/>
      <c r="H142" s="17"/>
    </row>
    <row r="143" spans="1:8" s="97" customFormat="1" ht="12.75">
      <c r="A143" s="53"/>
      <c r="B143" s="54"/>
      <c r="C143" s="50"/>
      <c r="D143" s="16"/>
      <c r="E143" s="16"/>
      <c r="F143" s="22"/>
      <c r="G143" s="22"/>
      <c r="H143" s="17"/>
    </row>
    <row r="144" spans="1:8" s="97" customFormat="1" ht="12.75">
      <c r="A144" s="53"/>
      <c r="B144" s="54"/>
      <c r="C144" s="50"/>
      <c r="D144" s="16"/>
      <c r="E144" s="16"/>
      <c r="F144" s="22"/>
      <c r="G144" s="22"/>
      <c r="H144" s="17"/>
    </row>
    <row r="145" spans="1:8" s="97" customFormat="1" ht="12.75">
      <c r="A145" s="53"/>
      <c r="B145" s="54"/>
      <c r="C145" s="50"/>
      <c r="D145" s="16"/>
      <c r="E145" s="16"/>
      <c r="F145" s="22"/>
      <c r="G145" s="22"/>
      <c r="H145" s="17"/>
    </row>
    <row r="146" spans="1:8" s="97" customFormat="1" ht="12.75">
      <c r="A146" s="53"/>
      <c r="B146" s="54"/>
      <c r="C146" s="50"/>
      <c r="D146" s="16"/>
      <c r="E146" s="16"/>
      <c r="F146" s="22"/>
      <c r="G146" s="22"/>
      <c r="H146" s="17"/>
    </row>
    <row r="147" spans="1:8" s="97" customFormat="1" ht="12.75">
      <c r="A147" s="53"/>
      <c r="B147" s="54"/>
      <c r="C147" s="50"/>
      <c r="D147" s="16"/>
      <c r="E147" s="16"/>
      <c r="F147" s="22"/>
      <c r="G147" s="22"/>
      <c r="H147" s="17"/>
    </row>
    <row r="148" spans="1:8" s="97" customFormat="1" ht="12.75">
      <c r="A148" s="53"/>
      <c r="B148" s="54"/>
      <c r="C148" s="50"/>
      <c r="D148" s="16"/>
      <c r="E148" s="16"/>
      <c r="F148" s="22"/>
      <c r="G148" s="22"/>
      <c r="H148" s="17"/>
    </row>
    <row r="149" spans="1:8" s="97" customFormat="1" ht="12.75">
      <c r="A149" s="53"/>
      <c r="B149" s="54"/>
      <c r="C149" s="50"/>
      <c r="D149" s="16"/>
      <c r="E149" s="16"/>
      <c r="F149" s="22"/>
      <c r="G149" s="22"/>
      <c r="H149" s="17"/>
    </row>
    <row r="150" spans="1:8" s="97" customFormat="1" ht="12.75">
      <c r="A150" s="53"/>
      <c r="B150" s="54"/>
      <c r="C150" s="50"/>
      <c r="D150" s="16"/>
      <c r="E150" s="16"/>
      <c r="F150" s="22"/>
      <c r="G150" s="22"/>
      <c r="H150" s="17"/>
    </row>
    <row r="151" spans="1:8" s="70" customFormat="1" ht="12.75">
      <c r="A151" s="56"/>
      <c r="B151" s="57"/>
      <c r="C151" s="58" t="s">
        <v>201</v>
      </c>
      <c r="D151" s="59"/>
      <c r="E151" s="59"/>
      <c r="F151" s="60">
        <f>SUM(F35,F83,F99)</f>
        <v>0</v>
      </c>
      <c r="G151" s="60">
        <f>SUM(G35,G83,G99)</f>
        <v>0</v>
      </c>
      <c r="H151" s="60">
        <f>SUM(H35,H83,H99)</f>
        <v>0</v>
      </c>
    </row>
  </sheetData>
  <sheetProtection password="C6B4" sheet="1" objects="1" scenarios="1"/>
  <mergeCells count="12">
    <mergeCell ref="A2:H2"/>
    <mergeCell ref="A3:H3"/>
    <mergeCell ref="A4:H4"/>
    <mergeCell ref="A5:H5"/>
    <mergeCell ref="A8:B9"/>
    <mergeCell ref="C8:C9"/>
    <mergeCell ref="D8:D9"/>
    <mergeCell ref="A6:H6"/>
    <mergeCell ref="A7:H7"/>
    <mergeCell ref="F8:G8"/>
    <mergeCell ref="H8:H9"/>
    <mergeCell ref="E8:E9"/>
  </mergeCells>
  <printOptions horizontalCentered="1"/>
  <pageMargins left="0.1968503937007874" right="0.1968503937007874" top="1.3385826771653544" bottom="0.7874015748031497" header="0.3937007874015748" footer="0.3937007874015748"/>
  <pageSetup blackAndWhite="1" horizontalDpi="600" verticalDpi="600" orientation="landscape" paperSize="9" scale="99" r:id="rId2"/>
  <headerFooter alignWithMargins="0">
    <oddHeader xml:space="preserve">&amp;L&amp;"MS Sans Serif,Negrito"&amp;12&amp;G
Unidade de Infra-Estrutura
Gerência de Engenharia&amp;R&amp;"MS Sans Serif,Negrito"&amp;8Anexo III
FOLHA&amp;P/ &amp;N
NºPLANILHA
AGÊNCIA/ÓRGÃO   
PAB Center Fábricas       </oddHeader>
    <oddFooter>&amp;L&amp;7ÁREA: GENGE   EXEC.: Sérgio Gonçalves  CONF.:      AUTORIZ.:              FORNECEDOR: &amp;C&amp;8    
                            &amp;R&amp;7  DATA:&amp;D
&amp;Z&amp;F</oddFooter>
  </headerFooter>
  <rowBreaks count="1" manualBreakCount="1">
    <brk id="23" max="7" man="1"/>
  </rowBreak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BANRISUL</dc:creator>
  <cp:keywords/>
  <dc:description/>
  <cp:lastModifiedBy>p02492</cp:lastModifiedBy>
  <cp:lastPrinted>2008-08-27T12:59:05Z</cp:lastPrinted>
  <dcterms:created xsi:type="dcterms:W3CDTF">2000-11-07T18:50:13Z</dcterms:created>
  <dcterms:modified xsi:type="dcterms:W3CDTF">2008-09-23T16:03:00Z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172331907</vt:i4>
  </property>
  <property fmtid="{D5CDD505-2E9C-101B-9397-08002B2CF9AE}" pid="3" name="_EmailSubject">
    <vt:lpwstr>ENC: </vt:lpwstr>
  </property>
  <property fmtid="{D5CDD505-2E9C-101B-9397-08002B2CF9AE}" pid="4" name="_AuthorEmail">
    <vt:lpwstr>Vania_Tiberio@banrisul.com.br</vt:lpwstr>
  </property>
  <property fmtid="{D5CDD505-2E9C-101B-9397-08002B2CF9AE}" pid="5" name="_AuthorEmailDisplayName">
    <vt:lpwstr>Vania Tiberio</vt:lpwstr>
  </property>
  <property fmtid="{D5CDD505-2E9C-101B-9397-08002B2CF9AE}" pid="6" name="_ReviewingToolsShownOnce">
    <vt:lpwstr/>
  </property>
</Properties>
</file>